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5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  <sheet name="（12）" sheetId="14" r:id="rId14"/>
    <sheet name="（13）" sheetId="15" r:id="rId15"/>
  </sheets>
  <definedNames>
    <definedName name="_11_采购预算表">'目录'!$B$15:$C$15</definedName>
    <definedName name="_xlnm.Print_Titles" localSheetId="2">'（1）'!$1:$4</definedName>
    <definedName name="_xlnm.Print_Titles" localSheetId="4">'（3）'!$1:$4</definedName>
    <definedName name="_xlnm.Print_Titles" localSheetId="5">'（4）'!$1:$4</definedName>
    <definedName name="_xlnm.Print_Titles" localSheetId="7">'（6）'!$1:$5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<sst xmlns="http://schemas.openxmlformats.org/spreadsheetml/2006/main" count="468" uniqueCount="319">
  <si>
    <t>单位名称：</t>
  </si>
  <si>
    <t>白银市平川区水泉镇人民政府</t>
  </si>
  <si>
    <t>部门预算公开表</t>
  </si>
  <si>
    <t>编制日期：2022年 12月 25 日</t>
  </si>
  <si>
    <t>部门领导：</t>
  </si>
  <si>
    <t>贺凤花</t>
  </si>
  <si>
    <t xml:space="preserve">     财务负责人：赵生寿</t>
  </si>
  <si>
    <t>制表人：</t>
  </si>
  <si>
    <t>高应霞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</si>
  <si>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</si>
  <si>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</si>
  <si>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</si>
  <si>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</si>
  <si>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</si>
  <si>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</si>
  <si>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</si>
  <si>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</si>
  <si>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</si>
  <si>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</si>
  <si>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</si>
  <si>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</si>
  <si>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</si>
  <si>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</si>
  <si>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</si>
  <si>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</si>
  <si>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</si>
  <si>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</si>
  <si>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</si>
  <si>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</si>
  <si>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11</t>
    </r>
    <r>
      <rPr>
        <u val="single"/>
        <sz val="11"/>
        <color indexed="12"/>
        <rFont val="宋体"/>
        <family val="0"/>
      </rPr>
      <t>）政府采购预算表</t>
    </r>
  </si>
  <si>
    <r>
      <rPr>
        <u val="single"/>
        <sz val="11"/>
        <color indexed="12"/>
        <rFont val="宋体"/>
        <family val="0"/>
      </rPr>
      <t>（</t>
    </r>
    <r>
      <rPr>
        <u val="single"/>
        <sz val="11"/>
        <color indexed="12"/>
        <rFont val="Calibri"/>
        <family val="2"/>
      </rPr>
      <t>12</t>
    </r>
    <r>
      <rPr>
        <u val="single"/>
        <sz val="11"/>
        <color indexed="12"/>
        <rFont val="宋体"/>
        <family val="0"/>
      </rPr>
      <t>）整体支出预算绩效情况表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</si>
  <si>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</si>
  <si>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</si>
  <si>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</si>
  <si>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</si>
  <si>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</si>
  <si>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</si>
  <si>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</si>
  <si>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</si>
  <si>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</si>
  <si>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</si>
  <si>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</si>
  <si>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</si>
  <si>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</si>
  <si>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</si>
  <si>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</si>
  <si>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</si>
  <si>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</si>
  <si>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</si>
  <si>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</si>
  <si>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（七）文化旅游体育与传媒支出</t>
  </si>
  <si>
    <t xml:space="preserve"> </t>
  </si>
  <si>
    <t>八、经营收入</t>
  </si>
  <si>
    <t>（八）社会保障和就业支出</t>
  </si>
  <si>
    <t>九、其他收入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</si>
  <si>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</si>
  <si>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</si>
  <si>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</si>
  <si>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</si>
  <si>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</si>
  <si>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</si>
  <si>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</si>
  <si>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</si>
  <si>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</si>
  <si>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</si>
  <si>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</si>
  <si>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</si>
  <si>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</si>
  <si>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</si>
  <si>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</si>
  <si>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</si>
  <si>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</si>
  <si>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</si>
  <si>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</si>
  <si>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</si>
  <si>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</si>
  <si>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</si>
  <si>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</si>
  <si>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</si>
  <si>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</si>
  <si>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</si>
  <si>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</si>
  <si>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</si>
  <si>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</si>
  <si>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</si>
  <si>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</si>
  <si>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</si>
  <si>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</si>
  <si>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</si>
  <si>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</si>
  <si>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</si>
  <si>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</si>
  <si>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</si>
  <si>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</si>
  <si>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教育专户结转</t>
    </r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</si>
  <si>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</si>
  <si>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</si>
  <si>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</si>
  <si>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</si>
  <si>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</si>
  <si>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功能科目编码</t>
  </si>
  <si>
    <r>
      <t>科目名称</t>
    </r>
    <r>
      <rPr>
        <sz val="11"/>
        <color indexed="8"/>
        <rFont val="宋体"/>
        <family val="0"/>
      </rPr>
      <t> </t>
    </r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</si>
  <si>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</si>
  <si>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</si>
  <si>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</si>
  <si>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</si>
  <si>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</si>
  <si>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</si>
  <si>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</si>
  <si>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政府办公厅（室）及相关机构事务</t>
  </si>
  <si>
    <t xml:space="preserve"> 行政运行</t>
  </si>
  <si>
    <t>统计信息事务</t>
  </si>
  <si>
    <t>专项普查活动</t>
  </si>
  <si>
    <t>其他一般公共服务支出</t>
  </si>
  <si>
    <t xml:space="preserve"> 文化体育与传媒支出</t>
  </si>
  <si>
    <t xml:space="preserve"> 文化</t>
  </si>
  <si>
    <t>其他文化支出</t>
  </si>
  <si>
    <t>其他文化旅游体育与传媒支出</t>
  </si>
  <si>
    <t>其他文化体育传媒</t>
  </si>
  <si>
    <t>社会保障和就业支出</t>
  </si>
  <si>
    <t>行政事业单位离退休</t>
  </si>
  <si>
    <t xml:space="preserve">  归口管理的行政单位离退休</t>
  </si>
  <si>
    <t>机关事业单位基本养老保险缴费支出</t>
  </si>
  <si>
    <t>医疗卫生与计划生育支出</t>
  </si>
  <si>
    <t>行政事业单位医疗</t>
  </si>
  <si>
    <t>行政单位医疗</t>
  </si>
  <si>
    <t>事业单位医疗</t>
  </si>
  <si>
    <t>节能环保支出</t>
  </si>
  <si>
    <t>自然生态保护</t>
  </si>
  <si>
    <t>农村环境保护</t>
  </si>
  <si>
    <t xml:space="preserve"> 城乡社区支出</t>
  </si>
  <si>
    <t>城乡社区环境卫生</t>
  </si>
  <si>
    <t xml:space="preserve"> 城乡社区环境卫生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</si>
  <si>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</si>
  <si>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</si>
  <si>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</si>
  <si>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</si>
  <si>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</si>
  <si>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</si>
  <si>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灾害防治及应急管理支出</t>
  </si>
  <si>
    <t>一般行政管理事务</t>
  </si>
  <si>
    <t>事业运行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</si>
  <si>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</si>
  <si>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</si>
  <si>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</si>
  <si>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</si>
  <si>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</si>
  <si>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</si>
  <si>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</si>
  <si>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</si>
  <si>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二、上年结转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</si>
  <si>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</si>
  <si>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</si>
  <si>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</si>
  <si>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</si>
  <si>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</si>
  <si>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</si>
  <si>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一般公共预算支出情况表</t>
  </si>
  <si>
    <t>功能科目名称</t>
  </si>
  <si>
    <t>一般公共预算基本支出情况表</t>
  </si>
  <si>
    <t>序号</t>
  </si>
  <si>
    <t>经济分类科目编码</t>
  </si>
  <si>
    <t>科目名称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</si>
  <si>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</si>
  <si>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</si>
  <si>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</si>
  <si>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</si>
  <si>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</si>
  <si>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</si>
  <si>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</si>
  <si>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</si>
  <si>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</si>
  <si>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其他工资福利支出</t>
  </si>
  <si>
    <t>商品和服务支出</t>
  </si>
  <si>
    <t>　　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</si>
  <si>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</si>
  <si>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</si>
  <si>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</si>
  <si>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</si>
  <si>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</si>
  <si>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</si>
  <si>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</si>
  <si>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会议费</t>
  </si>
  <si>
    <t>公务用车维修（护）费</t>
  </si>
  <si>
    <t>专用燃料费</t>
  </si>
  <si>
    <t>工会经费</t>
  </si>
  <si>
    <t>福利费</t>
  </si>
  <si>
    <t>　　公务用车运行维护费</t>
  </si>
  <si>
    <t>其他交通费</t>
  </si>
  <si>
    <t>对个人和家庭的补助</t>
  </si>
  <si>
    <t>　　退休费</t>
  </si>
  <si>
    <t xml:space="preserve">    生活补助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</si>
  <si>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</si>
  <si>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</si>
  <si>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</si>
  <si>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</si>
  <si>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</si>
  <si>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培训费</t>
  </si>
  <si>
    <t>公务用车购置费</t>
  </si>
  <si>
    <t>公务用车运行费</t>
  </si>
  <si>
    <t>一般公共预算机关运行经费</t>
  </si>
  <si>
    <t>政府性基金支出预算表</t>
  </si>
  <si>
    <t>项        目</t>
  </si>
  <si>
    <r>
      <t>备注：2021</t>
    </r>
    <r>
      <rPr>
        <sz val="10"/>
        <rFont val="宋体"/>
        <family val="0"/>
      </rPr>
      <t>年部门预算未安排此项经费。</t>
    </r>
  </si>
  <si>
    <t>政府采购预算表</t>
  </si>
  <si>
    <t>数量</t>
  </si>
  <si>
    <t>计量  单位</t>
  </si>
  <si>
    <t>是否政府购买服务(是/否)</t>
  </si>
  <si>
    <t>资金来源</t>
  </si>
  <si>
    <t>采购项目</t>
  </si>
  <si>
    <t>一般公共预算拨款</t>
  </si>
  <si>
    <t>政府性基金预算拨款</t>
  </si>
  <si>
    <t>财政专户预算拨款</t>
  </si>
  <si>
    <t>经营  收入</t>
  </si>
  <si>
    <t>上级补助收入</t>
  </si>
  <si>
    <t>上年结转结余</t>
  </si>
  <si>
    <r>
      <t xml:space="preserve">财政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拨款</t>
    </r>
  </si>
  <si>
    <t>上级一般转移支付</t>
  </si>
  <si>
    <r>
      <t xml:space="preserve">非税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</si>
  <si>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r>
      <t xml:space="preserve">债务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收入</t>
    </r>
  </si>
  <si>
    <t>小计</t>
  </si>
  <si>
    <t>一般公共预算专项结余结转</t>
  </si>
  <si>
    <t>政府性基金资金结转</t>
  </si>
  <si>
    <r>
      <t xml:space="preserve">债务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收入</t>
    </r>
  </si>
  <si>
    <t>1</t>
  </si>
  <si>
    <t>A0401纸张</t>
  </si>
  <si>
    <t>箱</t>
  </si>
  <si>
    <t>2</t>
  </si>
  <si>
    <t>A0407墨盒</t>
  </si>
  <si>
    <t>个</t>
  </si>
  <si>
    <t>3</t>
  </si>
  <si>
    <t>打印机</t>
  </si>
  <si>
    <t>台</t>
  </si>
  <si>
    <t>4</t>
  </si>
  <si>
    <t>中性笔</t>
  </si>
  <si>
    <t>盒</t>
  </si>
  <si>
    <t>5</t>
  </si>
  <si>
    <t>电脑</t>
  </si>
  <si>
    <t>6</t>
  </si>
  <si>
    <t>文件盒</t>
  </si>
  <si>
    <t>合  计</t>
  </si>
  <si>
    <t xml:space="preserve"> 部门整体支出预算绩效目标表（2022年度）</t>
  </si>
  <si>
    <t>申报单位名称</t>
  </si>
  <si>
    <t>预算金额（万元）</t>
  </si>
  <si>
    <t>财政拨款</t>
  </si>
  <si>
    <t>其它收入</t>
  </si>
  <si>
    <t>绩效目标</t>
  </si>
  <si>
    <t xml:space="preserve">目标1：发挥职能，社会事业全面发展。
目标2：全面巡查，有效遏制安全事故。开展安全生产月活动，坚定安全发展念，坚持目标导向和问题导向，落实安全责任、突出隐患整治、提升应急能力，努力实现全乡安全生产形势持续稳定。
目标3：加大非法开采破坏生态环境行为打击力度，建立齐抓共管、强化巡查和打击非法开采工作的长效机制。
目标4：党支部建设标准化夯实工作，落实全面从严治党责任，抓好党风廉政建设工作。                                                                                                                           目标5：突出重点，开展精神文明工作。                                                                                          目标6：加快“两园”建设和“三变”改革，转变农业发展模式，助推产业精准到户。                                                                                           目标7：精心安排，深入持续开展人居环境整治工作，打造美丽生态种田。                                                                                           目标8：加强维稳，社会大局保持稳定。积极开展矛盾纠纷排查调处工作，认真解决群众来信来访。                                                               目标9：继续巩固脱贫攻坚成效，全力推进乡村振兴。 </t>
  </si>
  <si>
    <t>年度绩效指标</t>
  </si>
  <si>
    <t>分目标</t>
  </si>
  <si>
    <t>年度任务分解</t>
  </si>
  <si>
    <t>绩效指标</t>
  </si>
  <si>
    <t>目标值</t>
  </si>
  <si>
    <t>.</t>
  </si>
  <si>
    <t>部门投入目标</t>
  </si>
  <si>
    <t>资金投入</t>
  </si>
  <si>
    <t>支出预算执行率</t>
  </si>
  <si>
    <t>专项经费支出安排合理性</t>
  </si>
  <si>
    <r>
      <rPr>
        <sz val="12"/>
        <color indexed="8"/>
        <rFont val="仿宋_GB2312"/>
        <family val="3"/>
      </rPr>
      <t>合理</t>
    </r>
  </si>
  <si>
    <t>财务管理</t>
  </si>
  <si>
    <t>财务管理制度健全性</t>
  </si>
  <si>
    <t>健全</t>
  </si>
  <si>
    <t>资金使用合规性</t>
  </si>
  <si>
    <t>合规</t>
  </si>
  <si>
    <t>人员管理</t>
  </si>
  <si>
    <t>人员编制合规性</t>
  </si>
  <si>
    <r>
      <rPr>
        <sz val="12"/>
        <color indexed="8"/>
        <rFont val="仿宋_GB2312"/>
        <family val="3"/>
      </rPr>
      <t>合规</t>
    </r>
  </si>
  <si>
    <t>人事管理制度健全性</t>
  </si>
  <si>
    <r>
      <rPr>
        <sz val="12"/>
        <color indexed="8"/>
        <rFont val="仿宋_GB2312"/>
        <family val="3"/>
      </rPr>
      <t>健全</t>
    </r>
  </si>
  <si>
    <t>部门履职目标</t>
  </si>
  <si>
    <t>农业农村综合服务中心</t>
  </si>
  <si>
    <t xml:space="preserve">做好农技推广；抓好水利、防汛、畜牧及动物防疫工作；宣传新的政策法规；负责兴村振兴、新型城镇化建设，做好社区各项工作，做好并监管道路运输工作。
</t>
  </si>
  <si>
    <t>及时</t>
  </si>
  <si>
    <t>政务（便民）服务中心</t>
  </si>
  <si>
    <t>做好各项行政事务受理、代办业务服务、社会性服务工作。</t>
  </si>
  <si>
    <t>社会治安综合治理中心</t>
  </si>
  <si>
    <t>做好治安防控体系建设、平安创建活动、做好网格化及管理及网络信息技术平台建设维护、做好应急救援、安全生产监管、防灾减灾等服务工作。</t>
  </si>
  <si>
    <t>公共事务服务中心</t>
  </si>
  <si>
    <t>做好本辖区社会保障服务工作及文体旅游工作，做好村镇建设规划及环境卫生镇村绿化工作。</t>
  </si>
  <si>
    <t>综合行政执法队</t>
  </si>
  <si>
    <t>坚持安全发展指导原则，贯彻落实安全生产法律、法规、规章、规范性文件及安全生产责任制，执行上级政府安全生产规划，加强安全生产宣传工作；统筹基层执法力量联合执法，做好各个相关领域的综合执法活动。</t>
  </si>
  <si>
    <t>部门效果目标</t>
  </si>
  <si>
    <t>服务三农，增加农业生产力，做好社区服务，好做交通安全管理，助力乡村振兴。</t>
  </si>
  <si>
    <t>完成</t>
  </si>
  <si>
    <t>打造高效服务平台，做到“一站式”便民服务。落实惠农政策，满足生活保障需求。</t>
  </si>
  <si>
    <t>做好社会治安、应急救援、安监及防灾减灾工作。</t>
  </si>
  <si>
    <t>做好社会保障及农村文化活动，提升镇容镇貌，绿化环境。</t>
  </si>
  <si>
    <t>统筹基层执法力量联合执法，做好综合执法。</t>
  </si>
  <si>
    <t>安监站</t>
  </si>
  <si>
    <t>加强危险监管，杜绝安全事故，做好综合执法。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</si>
  <si>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</si>
  <si>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</si>
  <si>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</si>
  <si>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</si>
  <si>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</si>
  <si>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</si>
  <si>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 xml:space="preserve">部门预算项目支出绩效目标表
（2022年度）  </t>
  </si>
  <si>
    <t>一级项目名称</t>
  </si>
  <si>
    <t>二级项目名称</t>
  </si>
  <si>
    <t>项目类型</t>
  </si>
  <si>
    <t>资金用途</t>
  </si>
  <si>
    <t>资金性质</t>
  </si>
  <si>
    <t>项目分类</t>
  </si>
  <si>
    <t>项目资金（万元）</t>
  </si>
  <si>
    <t>其中：上级补助安排</t>
  </si>
  <si>
    <t xml:space="preserve">      区级财政安排</t>
  </si>
  <si>
    <t>年度绩效目标</t>
  </si>
  <si>
    <t>一级指标</t>
  </si>
  <si>
    <t>二级指标</t>
  </si>
  <si>
    <t>三级指标</t>
  </si>
  <si>
    <t>指标目标值</t>
  </si>
  <si>
    <t>产出指标</t>
  </si>
  <si>
    <t>数量指标</t>
  </si>
  <si>
    <t>质量指标</t>
  </si>
  <si>
    <t>时效指标</t>
  </si>
  <si>
    <t>效果指标</t>
  </si>
  <si>
    <t>服务对象满意度</t>
  </si>
  <si>
    <t>影响力指标</t>
  </si>
  <si>
    <t>长效管理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</si>
</sst>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,###,###,##0"/>
    <numFmt numFmtId="181" formatCode="0.00_ "/>
    <numFmt numFmtId="182" formatCode="###,###,###,##0.00"/>
    <numFmt numFmtId="183" formatCode="#,##0.00_);[Red]\(#,##0.00\)"/>
    <numFmt numFmtId="184" formatCode="#,##0.00;[Red]#,##0.0"/>
  </numFmts>
  <fonts count="85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6"/>
      <color indexed="63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5" borderId="0" applyNumberFormat="0" applyBorder="0" applyAlignment="0" applyProtection="0"/>
    <xf numFmtId="0" fontId="45" fillId="6" borderId="2" applyNumberFormat="0" applyAlignment="0" applyProtection="0"/>
    <xf numFmtId="0" fontId="63" fillId="7" borderId="0" applyNumberFormat="0" applyBorder="0" applyAlignment="0" applyProtection="0"/>
    <xf numFmtId="179" fontId="0" fillId="0" borderId="0" applyFont="0" applyFill="0" applyBorder="0" applyAlignment="0" applyProtection="0"/>
    <xf numFmtId="0" fontId="64" fillId="8" borderId="0" applyNumberFormat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61" fillId="0" borderId="0">
      <alignment vertical="center"/>
      <protection/>
    </xf>
    <xf numFmtId="0" fontId="64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64" fillId="11" borderId="0" applyNumberFormat="0" applyBorder="0" applyAlignment="0" applyProtection="0"/>
    <xf numFmtId="0" fontId="67" fillId="0" borderId="6" applyNumberFormat="0" applyFill="0" applyAlignment="0" applyProtection="0"/>
    <xf numFmtId="0" fontId="64" fillId="12" borderId="0" applyNumberFormat="0" applyBorder="0" applyAlignment="0" applyProtection="0"/>
    <xf numFmtId="0" fontId="73" fillId="13" borderId="7" applyNumberFormat="0" applyAlignment="0" applyProtection="0"/>
    <xf numFmtId="0" fontId="74" fillId="13" borderId="1" applyNumberFormat="0" applyAlignment="0" applyProtection="0"/>
    <xf numFmtId="0" fontId="75" fillId="14" borderId="8" applyNumberFormat="0" applyAlignment="0" applyProtection="0"/>
    <xf numFmtId="0" fontId="11" fillId="15" borderId="0" applyNumberFormat="0" applyBorder="0" applyAlignment="0" applyProtection="0"/>
    <xf numFmtId="0" fontId="61" fillId="16" borderId="0" applyNumberFormat="0" applyBorder="0" applyAlignment="0" applyProtection="0"/>
    <xf numFmtId="0" fontId="64" fillId="17" borderId="0" applyNumberFormat="0" applyBorder="0" applyAlignment="0" applyProtection="0"/>
    <xf numFmtId="0" fontId="76" fillId="0" borderId="9" applyNumberFormat="0" applyFill="0" applyAlignment="0" applyProtection="0"/>
    <xf numFmtId="0" fontId="11" fillId="18" borderId="0" applyNumberFormat="0" applyBorder="0" applyAlignment="0" applyProtection="0"/>
    <xf numFmtId="0" fontId="77" fillId="0" borderId="10" applyNumberFormat="0" applyFill="0" applyAlignment="0" applyProtection="0"/>
    <xf numFmtId="0" fontId="78" fillId="19" borderId="0" applyNumberFormat="0" applyBorder="0" applyAlignment="0" applyProtection="0"/>
    <xf numFmtId="0" fontId="11" fillId="20" borderId="0" applyNumberFormat="0" applyBorder="0" applyAlignment="0" applyProtection="0"/>
    <xf numFmtId="0" fontId="79" fillId="21" borderId="0" applyNumberFormat="0" applyBorder="0" applyAlignment="0" applyProtection="0"/>
    <xf numFmtId="0" fontId="61" fillId="22" borderId="0" applyNumberFormat="0" applyBorder="0" applyAlignment="0" applyProtection="0"/>
    <xf numFmtId="0" fontId="64" fillId="23" borderId="0" applyNumberFormat="0" applyBorder="0" applyAlignment="0" applyProtection="0"/>
    <xf numFmtId="0" fontId="11" fillId="18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42" fillId="26" borderId="0" applyNumberFormat="0" applyBorder="0" applyAlignment="0" applyProtection="0"/>
    <xf numFmtId="0" fontId="61" fillId="27" borderId="0" applyNumberFormat="0" applyBorder="0" applyAlignment="0" applyProtection="0"/>
    <xf numFmtId="0" fontId="43" fillId="6" borderId="11" applyNumberFormat="0" applyAlignment="0" applyProtection="0"/>
    <xf numFmtId="0" fontId="61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4" fillId="33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1" fillId="37" borderId="0" applyNumberFormat="0" applyBorder="0" applyAlignment="0" applyProtection="0"/>
    <xf numFmtId="0" fontId="56" fillId="38" borderId="0" applyNumberFormat="0" applyBorder="0" applyAlignment="0" applyProtection="0"/>
    <xf numFmtId="0" fontId="11" fillId="39" borderId="0" applyNumberFormat="0" applyBorder="0" applyAlignment="0" applyProtection="0"/>
    <xf numFmtId="0" fontId="64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2" fillId="46" borderId="0" applyNumberFormat="0" applyBorder="0" applyAlignment="0" applyProtection="0"/>
    <xf numFmtId="0" fontId="61" fillId="0" borderId="0">
      <alignment vertical="center"/>
      <protection/>
    </xf>
    <xf numFmtId="0" fontId="42" fillId="20" borderId="0" applyNumberFormat="0" applyBorder="0" applyAlignment="0" applyProtection="0"/>
    <xf numFmtId="0" fontId="42" fillId="45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57" fillId="0" borderId="12" applyNumberFormat="0" applyFill="0" applyAlignment="0" applyProtection="0"/>
    <xf numFmtId="0" fontId="52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5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1" fillId="0" borderId="0">
      <alignment vertical="center"/>
      <protection/>
    </xf>
    <xf numFmtId="0" fontId="12" fillId="0" borderId="0">
      <alignment/>
      <protection/>
    </xf>
    <xf numFmtId="0" fontId="41" fillId="42" borderId="0" applyNumberFormat="0" applyBorder="0" applyAlignment="0" applyProtection="0"/>
    <xf numFmtId="0" fontId="48" fillId="0" borderId="15" applyNumberFormat="0" applyFill="0" applyAlignment="0" applyProtection="0"/>
    <xf numFmtId="0" fontId="38" fillId="49" borderId="16" applyNumberFormat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26" borderId="0" applyNumberFormat="0" applyBorder="0" applyAlignment="0" applyProtection="0"/>
    <xf numFmtId="0" fontId="42" fillId="47" borderId="0" applyNumberFormat="0" applyBorder="0" applyAlignment="0" applyProtection="0"/>
    <xf numFmtId="0" fontId="42" fillId="53" borderId="0" applyNumberFormat="0" applyBorder="0" applyAlignment="0" applyProtection="0"/>
    <xf numFmtId="0" fontId="37" fillId="44" borderId="2" applyNumberFormat="0" applyAlignment="0" applyProtection="0"/>
    <xf numFmtId="0" fontId="12" fillId="54" borderId="18" applyNumberFormat="0" applyFont="0" applyAlignment="0" applyProtection="0"/>
  </cellStyleXfs>
  <cellXfs count="209">
    <xf numFmtId="0" fontId="0" fillId="0" borderId="0" xfId="0" applyAlignment="1">
      <alignment/>
    </xf>
    <xf numFmtId="0" fontId="2" fillId="0" borderId="0" xfId="30" applyFont="1" applyBorder="1" applyAlignment="1" applyProtection="1">
      <alignment horizontal="center" vertical="center" wrapText="1"/>
      <protection locked="0"/>
    </xf>
    <xf numFmtId="49" fontId="3" fillId="0" borderId="19" xfId="30" applyNumberFormat="1" applyFont="1" applyBorder="1" applyAlignment="1" applyProtection="1">
      <alignment horizontal="center" vertical="center" wrapText="1"/>
      <protection locked="0"/>
    </xf>
    <xf numFmtId="49" fontId="3" fillId="0" borderId="19" xfId="30" applyNumberFormat="1" applyFont="1" applyFill="1" applyBorder="1" applyAlignment="1" applyProtection="1">
      <alignment horizontal="center" vertical="center" wrapText="1"/>
      <protection locked="0"/>
    </xf>
    <xf numFmtId="0" fontId="80" fillId="0" borderId="19" xfId="30" applyFont="1" applyBorder="1">
      <alignment vertical="center"/>
      <protection/>
    </xf>
    <xf numFmtId="0" fontId="80" fillId="0" borderId="19" xfId="30" applyFont="1" applyBorder="1" applyAlignment="1">
      <alignment horizontal="center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 locked="0"/>
    </xf>
    <xf numFmtId="0" fontId="3" fillId="0" borderId="19" xfId="30" applyFont="1" applyBorder="1" applyAlignment="1" applyProtection="1">
      <alignment vertical="center" wrapText="1"/>
      <protection locked="0"/>
    </xf>
    <xf numFmtId="49" fontId="5" fillId="0" borderId="19" xfId="30" applyNumberFormat="1" applyFont="1" applyBorder="1" applyAlignment="1" applyProtection="1">
      <alignment horizontal="center" vertical="center" wrapText="1"/>
      <protection locked="0"/>
    </xf>
    <xf numFmtId="49" fontId="3" fillId="0" borderId="20" xfId="30" applyNumberFormat="1" applyFont="1" applyBorder="1" applyAlignment="1" applyProtection="1">
      <alignment horizontal="center" vertical="center" wrapText="1"/>
      <protection locked="0"/>
    </xf>
    <xf numFmtId="0" fontId="6" fillId="55" borderId="20" xfId="30" applyFont="1" applyFill="1" applyBorder="1" applyAlignment="1">
      <alignment horizontal="center" vertical="center" wrapText="1"/>
      <protection/>
    </xf>
    <xf numFmtId="49" fontId="5" fillId="0" borderId="21" xfId="30" applyNumberFormat="1" applyFont="1" applyBorder="1" applyAlignment="1" applyProtection="1">
      <alignment horizontal="center" vertical="center" wrapText="1"/>
      <protection locked="0"/>
    </xf>
    <xf numFmtId="0" fontId="6" fillId="55" borderId="22" xfId="30" applyFont="1" applyFill="1" applyBorder="1" applyAlignment="1">
      <alignment horizontal="center" vertical="center" wrapText="1"/>
      <protection/>
    </xf>
    <xf numFmtId="0" fontId="6" fillId="55" borderId="19" xfId="30" applyFont="1" applyFill="1" applyBorder="1" applyAlignment="1">
      <alignment horizontal="left" vertical="center" wrapText="1"/>
      <protection/>
    </xf>
    <xf numFmtId="0" fontId="6" fillId="55" borderId="19" xfId="30" applyFont="1" applyFill="1" applyBorder="1" applyAlignment="1">
      <alignment horizontal="center" vertical="center" wrapText="1"/>
      <protection/>
    </xf>
    <xf numFmtId="49" fontId="5" fillId="0" borderId="22" xfId="30" applyNumberFormat="1" applyFont="1" applyBorder="1" applyAlignment="1" applyProtection="1">
      <alignment horizontal="center" vertical="center" wrapText="1"/>
      <protection locked="0"/>
    </xf>
    <xf numFmtId="49" fontId="7" fillId="0" borderId="0" xfId="93" applyNumberFormat="1" applyFont="1" applyFill="1" applyBorder="1" applyAlignment="1">
      <alignment horizontal="center" vertical="center"/>
      <protection/>
    </xf>
    <xf numFmtId="49" fontId="3" fillId="0" borderId="23" xfId="93" applyNumberFormat="1" applyFont="1" applyFill="1" applyBorder="1" applyAlignment="1">
      <alignment horizontal="center" vertical="center"/>
      <protection/>
    </xf>
    <xf numFmtId="49" fontId="3" fillId="0" borderId="24" xfId="93" applyNumberFormat="1" applyFont="1" applyFill="1" applyBorder="1" applyAlignment="1">
      <alignment horizontal="center" vertical="center"/>
      <protection/>
    </xf>
    <xf numFmtId="49" fontId="3" fillId="0" borderId="25" xfId="93" applyNumberFormat="1" applyFont="1" applyFill="1" applyBorder="1" applyAlignment="1">
      <alignment horizontal="center" vertical="center"/>
      <protection/>
    </xf>
    <xf numFmtId="49" fontId="7" fillId="0" borderId="23" xfId="93" applyNumberFormat="1" applyFont="1" applyFill="1" applyBorder="1" applyAlignment="1">
      <alignment horizontal="center" vertical="center"/>
      <protection/>
    </xf>
    <xf numFmtId="49" fontId="7" fillId="0" borderId="24" xfId="93" applyNumberFormat="1" applyFont="1" applyFill="1" applyBorder="1" applyAlignment="1">
      <alignment horizontal="center" vertical="center"/>
      <protection/>
    </xf>
    <xf numFmtId="49" fontId="7" fillId="0" borderId="25" xfId="93" applyNumberFormat="1" applyFont="1" applyFill="1" applyBorder="1" applyAlignment="1">
      <alignment horizontal="center" vertical="center"/>
      <protection/>
    </xf>
    <xf numFmtId="0" fontId="8" fillId="0" borderId="20" xfId="76" applyFont="1" applyBorder="1" applyAlignment="1">
      <alignment horizontal="center" vertical="center" wrapText="1"/>
      <protection/>
    </xf>
    <xf numFmtId="0" fontId="81" fillId="0" borderId="19" xfId="76" applyFont="1" applyBorder="1" applyAlignment="1">
      <alignment horizontal="center" vertical="center" wrapText="1"/>
      <protection/>
    </xf>
    <xf numFmtId="0" fontId="81" fillId="0" borderId="23" xfId="76" applyFont="1" applyBorder="1" applyAlignment="1">
      <alignment horizontal="center" vertical="center" wrapText="1"/>
      <protection/>
    </xf>
    <xf numFmtId="0" fontId="81" fillId="0" borderId="25" xfId="76" applyFont="1" applyBorder="1" applyAlignment="1">
      <alignment horizontal="center" vertical="center" wrapText="1"/>
      <protection/>
    </xf>
    <xf numFmtId="0" fontId="8" fillId="0" borderId="22" xfId="76" applyFont="1" applyBorder="1" applyAlignment="1">
      <alignment horizontal="center" vertical="center" wrapText="1"/>
      <protection/>
    </xf>
    <xf numFmtId="0" fontId="68" fillId="0" borderId="19" xfId="76" applyFont="1" applyBorder="1" applyAlignment="1">
      <alignment horizontal="center" vertical="center" wrapText="1"/>
      <protection/>
    </xf>
    <xf numFmtId="0" fontId="68" fillId="0" borderId="23" xfId="76" applyFont="1" applyBorder="1" applyAlignment="1">
      <alignment horizontal="center" vertical="center" wrapText="1"/>
      <protection/>
    </xf>
    <xf numFmtId="0" fontId="68" fillId="0" borderId="25" xfId="76" applyFont="1" applyBorder="1" applyAlignment="1">
      <alignment horizontal="center" vertical="center" wrapText="1"/>
      <protection/>
    </xf>
    <xf numFmtId="0" fontId="68" fillId="0" borderId="19" xfId="76" applyFont="1" applyBorder="1" applyAlignment="1">
      <alignment horizontal="left" vertical="center" wrapText="1"/>
      <protection/>
    </xf>
    <xf numFmtId="0" fontId="8" fillId="0" borderId="19" xfId="76" applyFont="1" applyBorder="1" applyAlignment="1">
      <alignment horizontal="left" vertical="center" wrapText="1"/>
      <protection/>
    </xf>
    <xf numFmtId="0" fontId="61" fillId="0" borderId="23" xfId="76" applyFont="1" applyBorder="1" applyAlignment="1">
      <alignment horizontal="left" vertical="center" wrapText="1"/>
      <protection/>
    </xf>
    <xf numFmtId="0" fontId="61" fillId="0" borderId="24" xfId="76" applyFont="1" applyBorder="1" applyAlignment="1">
      <alignment horizontal="left" vertical="center" wrapText="1"/>
      <protection/>
    </xf>
    <xf numFmtId="0" fontId="61" fillId="0" borderId="25" xfId="76" applyFont="1" applyBorder="1" applyAlignment="1">
      <alignment horizontal="left" vertical="center" wrapText="1"/>
      <protection/>
    </xf>
    <xf numFmtId="0" fontId="8" fillId="0" borderId="19" xfId="76" applyFont="1" applyBorder="1" applyAlignment="1">
      <alignment horizontal="center" vertical="center" wrapText="1"/>
      <protection/>
    </xf>
    <xf numFmtId="0" fontId="82" fillId="0" borderId="23" xfId="76" applyFont="1" applyBorder="1" applyAlignment="1">
      <alignment horizontal="center" vertical="center"/>
      <protection/>
    </xf>
    <xf numFmtId="0" fontId="82" fillId="0" borderId="25" xfId="76" applyFont="1" applyBorder="1" applyAlignment="1">
      <alignment horizontal="center" vertical="center"/>
      <protection/>
    </xf>
    <xf numFmtId="0" fontId="81" fillId="0" borderId="19" xfId="76" applyFont="1" applyFill="1" applyBorder="1" applyAlignment="1">
      <alignment horizontal="center" vertical="center" wrapText="1"/>
      <protection/>
    </xf>
    <xf numFmtId="0" fontId="81" fillId="0" borderId="19" xfId="76" applyFont="1" applyBorder="1" applyAlignment="1">
      <alignment horizontal="center" vertical="center"/>
      <protection/>
    </xf>
    <xf numFmtId="0" fontId="82" fillId="0" borderId="19" xfId="76" applyFont="1" applyBorder="1" applyAlignment="1">
      <alignment horizontal="center" vertical="center"/>
      <protection/>
    </xf>
    <xf numFmtId="0" fontId="82" fillId="0" borderId="19" xfId="76" applyFont="1" applyBorder="1" applyAlignment="1">
      <alignment horizontal="center" vertical="center" wrapText="1"/>
      <protection/>
    </xf>
    <xf numFmtId="9" fontId="9" fillId="0" borderId="25" xfId="76" applyNumberFormat="1" applyFont="1" applyBorder="1" applyAlignment="1">
      <alignment horizontal="center" vertical="center" wrapText="1"/>
      <protection/>
    </xf>
    <xf numFmtId="9" fontId="81" fillId="0" borderId="25" xfId="76" applyNumberFormat="1" applyFont="1" applyBorder="1" applyAlignment="1">
      <alignment horizontal="center" vertical="center" wrapText="1"/>
      <protection/>
    </xf>
    <xf numFmtId="0" fontId="12" fillId="0" borderId="19" xfId="76" applyFont="1" applyBorder="1" applyAlignment="1">
      <alignment horizontal="center" vertical="center" wrapText="1"/>
      <protection/>
    </xf>
    <xf numFmtId="0" fontId="82" fillId="0" borderId="26" xfId="76" applyFont="1" applyBorder="1" applyAlignment="1">
      <alignment horizontal="center" vertical="center"/>
      <protection/>
    </xf>
    <xf numFmtId="0" fontId="82" fillId="0" borderId="27" xfId="76" applyFont="1" applyBorder="1" applyAlignment="1">
      <alignment horizontal="center" vertical="center"/>
      <protection/>
    </xf>
    <xf numFmtId="0" fontId="9" fillId="0" borderId="19" xfId="76" applyFont="1" applyBorder="1" applyAlignment="1">
      <alignment horizontal="center" vertical="center"/>
      <protection/>
    </xf>
    <xf numFmtId="0" fontId="12" fillId="0" borderId="23" xfId="76" applyFont="1" applyBorder="1" applyAlignment="1">
      <alignment horizontal="left" vertical="center" wrapText="1"/>
      <protection/>
    </xf>
    <xf numFmtId="0" fontId="12" fillId="0" borderId="25" xfId="76" applyFont="1" applyBorder="1" applyAlignment="1">
      <alignment horizontal="left" vertical="center"/>
      <protection/>
    </xf>
    <xf numFmtId="0" fontId="82" fillId="0" borderId="28" xfId="76" applyFont="1" applyBorder="1" applyAlignment="1">
      <alignment horizontal="center" vertical="center"/>
      <protection/>
    </xf>
    <xf numFmtId="0" fontId="82" fillId="0" borderId="29" xfId="76" applyFont="1" applyBorder="1" applyAlignment="1">
      <alignment horizontal="center" vertical="center"/>
      <protection/>
    </xf>
    <xf numFmtId="0" fontId="12" fillId="0" borderId="25" xfId="76" applyFont="1" applyBorder="1" applyAlignment="1">
      <alignment horizontal="left" vertical="center" wrapText="1"/>
      <protection/>
    </xf>
    <xf numFmtId="0" fontId="82" fillId="0" borderId="19" xfId="76" applyFont="1" applyBorder="1" applyAlignment="1">
      <alignment horizontal="left" vertical="center" wrapText="1"/>
      <protection/>
    </xf>
    <xf numFmtId="9" fontId="81" fillId="0" borderId="19" xfId="76" applyNumberFormat="1" applyFont="1" applyBorder="1" applyAlignment="1">
      <alignment horizontal="center" vertical="center"/>
      <protection/>
    </xf>
    <xf numFmtId="0" fontId="82" fillId="0" borderId="23" xfId="76" applyFont="1" applyBorder="1" applyAlignment="1">
      <alignment horizontal="center" vertical="center" wrapText="1" shrinkToFit="1"/>
      <protection/>
    </xf>
    <xf numFmtId="0" fontId="82" fillId="0" borderId="25" xfId="76" applyFont="1" applyBorder="1" applyAlignment="1">
      <alignment horizontal="center" vertical="center" wrapText="1" shrinkToFit="1"/>
      <protection/>
    </xf>
    <xf numFmtId="0" fontId="82" fillId="0" borderId="19" xfId="76" applyFont="1" applyBorder="1" applyAlignment="1">
      <alignment horizontal="left" vertical="center"/>
      <protection/>
    </xf>
    <xf numFmtId="0" fontId="12" fillId="0" borderId="19" xfId="76" applyFont="1" applyBorder="1" applyAlignment="1">
      <alignment horizontal="left" vertical="center"/>
      <protection/>
    </xf>
    <xf numFmtId="0" fontId="9" fillId="0" borderId="19" xfId="76" applyFont="1" applyBorder="1" applyAlignment="1">
      <alignment horizontal="center" vertical="center" wrapText="1"/>
      <protection/>
    </xf>
    <xf numFmtId="0" fontId="9" fillId="0" borderId="19" xfId="76" applyFont="1" applyBorder="1" applyAlignment="1">
      <alignment horizontal="left" vertical="center" wrapText="1"/>
      <protection/>
    </xf>
    <xf numFmtId="9" fontId="9" fillId="0" borderId="19" xfId="76" applyNumberFormat="1" applyFont="1" applyBorder="1" applyAlignment="1">
      <alignment horizontal="center" vertical="center" wrapText="1"/>
      <protection/>
    </xf>
    <xf numFmtId="49" fontId="1" fillId="0" borderId="30" xfId="93" applyNumberFormat="1" applyFont="1" applyFill="1" applyBorder="1" applyAlignment="1">
      <alignment horizontal="left" vertical="center"/>
      <protection/>
    </xf>
    <xf numFmtId="49" fontId="3" fillId="0" borderId="0" xfId="93" applyNumberFormat="1" applyFont="1" applyFill="1" applyBorder="1" applyAlignment="1">
      <alignment horizontal="center" vertical="center"/>
      <protection/>
    </xf>
    <xf numFmtId="49" fontId="3" fillId="0" borderId="30" xfId="93" applyNumberFormat="1" applyFont="1" applyFill="1" applyBorder="1" applyAlignment="1">
      <alignment horizontal="center" vertical="center"/>
      <protection/>
    </xf>
    <xf numFmtId="49" fontId="1" fillId="0" borderId="20" xfId="93" applyNumberFormat="1" applyFont="1" applyFill="1" applyBorder="1" applyAlignment="1">
      <alignment horizontal="center" vertical="center" wrapText="1"/>
      <protection/>
    </xf>
    <xf numFmtId="49" fontId="1" fillId="0" borderId="19" xfId="93" applyNumberFormat="1" applyFont="1" applyFill="1" applyBorder="1" applyAlignment="1">
      <alignment horizontal="center" vertical="center"/>
      <protection/>
    </xf>
    <xf numFmtId="0" fontId="13" fillId="0" borderId="19" xfId="97" applyNumberFormat="1" applyFont="1" applyFill="1" applyBorder="1" applyAlignment="1" applyProtection="1">
      <alignment horizontal="center" vertical="center"/>
      <protection/>
    </xf>
    <xf numFmtId="0" fontId="1" fillId="0" borderId="19" xfId="97" applyNumberFormat="1" applyFont="1" applyFill="1" applyBorder="1" applyAlignment="1" applyProtection="1">
      <alignment horizontal="center" vertical="center"/>
      <protection/>
    </xf>
    <xf numFmtId="49" fontId="1" fillId="0" borderId="21" xfId="93" applyNumberFormat="1" applyFont="1" applyFill="1" applyBorder="1" applyAlignment="1">
      <alignment horizontal="center" vertical="center" wrapText="1"/>
      <protection/>
    </xf>
    <xf numFmtId="0" fontId="1" fillId="0" borderId="26" xfId="97" applyNumberFormat="1" applyFont="1" applyFill="1" applyBorder="1" applyAlignment="1" applyProtection="1">
      <alignment horizontal="center" vertical="center" wrapText="1"/>
      <protection/>
    </xf>
    <xf numFmtId="0" fontId="1" fillId="0" borderId="31" xfId="97" applyNumberFormat="1" applyFont="1" applyFill="1" applyBorder="1" applyAlignment="1" applyProtection="1">
      <alignment horizontal="center" vertical="center" wrapText="1"/>
      <protection/>
    </xf>
    <xf numFmtId="0" fontId="13" fillId="0" borderId="20" xfId="97" applyNumberFormat="1" applyFont="1" applyFill="1" applyBorder="1" applyAlignment="1" applyProtection="1">
      <alignment horizontal="center" vertical="center" wrapText="1"/>
      <protection/>
    </xf>
    <xf numFmtId="49" fontId="1" fillId="0" borderId="22" xfId="93" applyNumberFormat="1" applyFont="1" applyFill="1" applyBorder="1" applyAlignment="1">
      <alignment horizontal="center" vertical="center" wrapText="1"/>
      <protection/>
    </xf>
    <xf numFmtId="0" fontId="13" fillId="0" borderId="22" xfId="97" applyNumberFormat="1" applyFont="1" applyFill="1" applyBorder="1" applyAlignment="1" applyProtection="1">
      <alignment horizontal="center" vertical="center" wrapText="1"/>
      <protection/>
    </xf>
    <xf numFmtId="180" fontId="1" fillId="0" borderId="19" xfId="93" applyNumberFormat="1" applyFont="1" applyFill="1" applyBorder="1" applyAlignment="1">
      <alignment horizontal="center" vertical="center"/>
      <protection/>
    </xf>
    <xf numFmtId="49" fontId="1" fillId="0" borderId="19" xfId="97" applyNumberFormat="1" applyFont="1" applyFill="1" applyBorder="1" applyAlignment="1">
      <alignment horizontal="center" vertical="center"/>
      <protection/>
    </xf>
    <xf numFmtId="181" fontId="1" fillId="0" borderId="19" xfId="0" applyNumberFormat="1" applyFont="1" applyFill="1" applyBorder="1" applyAlignment="1">
      <alignment horizontal="center" vertical="center"/>
    </xf>
    <xf numFmtId="182" fontId="1" fillId="0" borderId="19" xfId="93" applyNumberFormat="1" applyFont="1" applyFill="1" applyBorder="1" applyAlignment="1">
      <alignment horizontal="center" vertical="center"/>
      <protection/>
    </xf>
    <xf numFmtId="0" fontId="1" fillId="0" borderId="19" xfId="93" applyFont="1" applyFill="1" applyBorder="1" applyAlignment="1">
      <alignment horizontal="center" vertical="center"/>
      <protection/>
    </xf>
    <xf numFmtId="0" fontId="1" fillId="0" borderId="19" xfId="93" applyFont="1" applyFill="1" applyBorder="1" applyAlignment="1">
      <alignment horizontal="center" vertical="center"/>
      <protection/>
    </xf>
    <xf numFmtId="181" fontId="1" fillId="0" borderId="19" xfId="97" applyNumberFormat="1" applyFont="1" applyFill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0" fontId="1" fillId="0" borderId="27" xfId="97" applyNumberFormat="1" applyFont="1" applyFill="1" applyBorder="1" applyAlignment="1" applyProtection="1">
      <alignment horizontal="center" vertical="center" wrapText="1"/>
      <protection/>
    </xf>
    <xf numFmtId="0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" fillId="0" borderId="20" xfId="97" applyNumberFormat="1" applyFont="1" applyFill="1" applyBorder="1" applyAlignment="1" applyProtection="1">
      <alignment horizontal="center" vertical="center" wrapText="1"/>
      <protection/>
    </xf>
    <xf numFmtId="0" fontId="1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21" xfId="97" applyNumberFormat="1" applyFont="1" applyFill="1" applyBorder="1" applyAlignment="1" applyProtection="1">
      <alignment horizontal="center" vertical="center" wrapText="1"/>
      <protection/>
    </xf>
    <xf numFmtId="0" fontId="1" fillId="0" borderId="22" xfId="97" applyNumberFormat="1" applyFont="1" applyFill="1" applyBorder="1" applyAlignment="1" applyProtection="1">
      <alignment horizontal="center" vertical="center" wrapText="1"/>
      <protection/>
    </xf>
    <xf numFmtId="49" fontId="1" fillId="55" borderId="30" xfId="93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83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183" fontId="19" fillId="0" borderId="19" xfId="0" applyNumberFormat="1" applyFont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 wrapText="1"/>
      <protection/>
    </xf>
    <xf numFmtId="183" fontId="18" fillId="56" borderId="19" xfId="0" applyNumberFormat="1" applyFont="1" applyFill="1" applyBorder="1" applyAlignment="1" applyProtection="1">
      <alignment horizontal="center" vertical="center" wrapText="1"/>
      <protection/>
    </xf>
    <xf numFmtId="183" fontId="18" fillId="0" borderId="19" xfId="0" applyNumberFormat="1" applyFont="1" applyBorder="1" applyAlignment="1" applyProtection="1">
      <alignment horizontal="right" vertical="center" wrapText="1"/>
      <protection/>
    </xf>
    <xf numFmtId="183" fontId="18" fillId="0" borderId="19" xfId="0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183" fontId="15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horizontal="center"/>
    </xf>
    <xf numFmtId="0" fontId="19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>
      <alignment horizontal="center"/>
    </xf>
    <xf numFmtId="49" fontId="15" fillId="0" borderId="19" xfId="0" applyNumberFormat="1" applyFont="1" applyBorder="1" applyAlignment="1" applyProtection="1">
      <alignment vertical="center"/>
      <protection/>
    </xf>
    <xf numFmtId="181" fontId="15" fillId="0" borderId="19" xfId="0" applyNumberFormat="1" applyFont="1" applyBorder="1" applyAlignment="1" applyProtection="1">
      <alignment horizontal="center" vertical="center"/>
      <protection/>
    </xf>
    <xf numFmtId="2" fontId="19" fillId="0" borderId="19" xfId="0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 shrinkToFit="1"/>
      <protection/>
    </xf>
    <xf numFmtId="183" fontId="1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183" fontId="18" fillId="56" borderId="19" xfId="0" applyNumberFormat="1" applyFont="1" applyFill="1" applyBorder="1" applyAlignment="1" applyProtection="1">
      <alignment vertical="center" wrapText="1"/>
      <protection/>
    </xf>
    <xf numFmtId="183" fontId="18" fillId="0" borderId="19" xfId="0" applyNumberFormat="1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vertical="center"/>
      <protection/>
    </xf>
    <xf numFmtId="183" fontId="18" fillId="0" borderId="19" xfId="0" applyNumberFormat="1" applyFont="1" applyBorder="1" applyAlignment="1" applyProtection="1">
      <alignment horizontal="right" vertical="center"/>
      <protection/>
    </xf>
    <xf numFmtId="183" fontId="15" fillId="0" borderId="19" xfId="0" applyNumberFormat="1" applyFont="1" applyBorder="1" applyAlignment="1" applyProtection="1">
      <alignment horizontal="right" vertical="center"/>
      <protection/>
    </xf>
    <xf numFmtId="183" fontId="15" fillId="0" borderId="19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5" fillId="55" borderId="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4" fontId="15" fillId="0" borderId="19" xfId="0" applyNumberFormat="1" applyFont="1" applyBorder="1" applyAlignment="1" applyProtection="1">
      <alignment horizontal="right" vertical="center"/>
      <protection/>
    </xf>
    <xf numFmtId="184" fontId="15" fillId="56" borderId="19" xfId="0" applyNumberFormat="1" applyFont="1" applyFill="1" applyBorder="1" applyAlignment="1" applyProtection="1">
      <alignment horizontal="right" vertical="center" wrapText="1"/>
      <protection/>
    </xf>
    <xf numFmtId="184" fontId="15" fillId="0" borderId="19" xfId="0" applyNumberFormat="1" applyFont="1" applyBorder="1" applyAlignment="1" applyProtection="1">
      <alignment horizontal="right" vertical="center"/>
      <protection/>
    </xf>
    <xf numFmtId="184" fontId="15" fillId="0" borderId="19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right" vertical="center"/>
      <protection/>
    </xf>
    <xf numFmtId="183" fontId="15" fillId="0" borderId="19" xfId="0" applyNumberFormat="1" applyFont="1" applyBorder="1" applyAlignment="1" applyProtection="1">
      <alignment/>
      <protection/>
    </xf>
    <xf numFmtId="184" fontId="15" fillId="56" borderId="19" xfId="0" applyNumberFormat="1" applyFont="1" applyFill="1" applyBorder="1" applyAlignment="1" applyProtection="1">
      <alignment horizontal="righ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183" fontId="19" fillId="0" borderId="19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/>
      <protection/>
    </xf>
    <xf numFmtId="0" fontId="22" fillId="0" borderId="19" xfId="0" applyFont="1" applyFill="1" applyBorder="1" applyAlignment="1" applyProtection="1">
      <alignment horizontal="center"/>
      <protection/>
    </xf>
    <xf numFmtId="4" fontId="16" fillId="0" borderId="19" xfId="0" applyNumberFormat="1" applyFont="1" applyBorder="1" applyAlignment="1" applyProtection="1">
      <alignment vertical="center" wrapText="1"/>
      <protection/>
    </xf>
    <xf numFmtId="0" fontId="0" fillId="0" borderId="19" xfId="0" applyBorder="1" applyAlignment="1">
      <alignment vertical="center"/>
    </xf>
    <xf numFmtId="4" fontId="13" fillId="0" borderId="19" xfId="0" applyNumberFormat="1" applyFont="1" applyBorder="1" applyAlignment="1" applyProtection="1">
      <alignment vertical="center" wrapText="1"/>
      <protection/>
    </xf>
    <xf numFmtId="183" fontId="13" fillId="0" borderId="19" xfId="0" applyNumberFormat="1" applyFont="1" applyBorder="1" applyAlignment="1" applyProtection="1">
      <alignment vertical="center" wrapText="1"/>
      <protection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4" fontId="15" fillId="56" borderId="19" xfId="0" applyNumberFormat="1" applyFont="1" applyFill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4" fontId="15" fillId="56" borderId="19" xfId="0" applyNumberFormat="1" applyFont="1" applyFill="1" applyBorder="1" applyAlignment="1" applyProtection="1">
      <alignment horizontal="right" vertical="center"/>
      <protection/>
    </xf>
    <xf numFmtId="183" fontId="15" fillId="55" borderId="19" xfId="0" applyNumberFormat="1" applyFont="1" applyFill="1" applyBorder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/>
      <protection/>
    </xf>
    <xf numFmtId="184" fontId="15" fillId="0" borderId="19" xfId="0" applyNumberFormat="1" applyFont="1" applyBorder="1" applyAlignment="1" applyProtection="1">
      <alignment horizontal="right"/>
      <protection/>
    </xf>
    <xf numFmtId="184" fontId="15" fillId="0" borderId="19" xfId="0" applyNumberFormat="1" applyFont="1" applyBorder="1" applyAlignment="1" applyProtection="1">
      <alignment horizontal="center" vertical="center"/>
      <protection/>
    </xf>
    <xf numFmtId="184" fontId="1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17" fillId="0" borderId="34" xfId="0" applyFont="1" applyBorder="1" applyAlignment="1" applyProtection="1">
      <alignment vertical="center"/>
      <protection/>
    </xf>
    <xf numFmtId="0" fontId="29" fillId="0" borderId="33" xfId="0" applyFont="1" applyBorder="1" applyAlignment="1" applyProtection="1">
      <alignment vertical="center"/>
      <protection/>
    </xf>
    <xf numFmtId="0" fontId="30" fillId="0" borderId="35" xfId="0" applyFont="1" applyBorder="1" applyAlignment="1" applyProtection="1">
      <alignment vertical="center" wrapText="1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6" xfId="0" applyFont="1" applyBorder="1" applyAlignment="1" applyProtection="1">
      <alignment/>
      <protection/>
    </xf>
    <xf numFmtId="0" fontId="30" fillId="0" borderId="37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/>
      <protection/>
    </xf>
    <xf numFmtId="0" fontId="30" fillId="0" borderId="39" xfId="0" applyFont="1" applyBorder="1" applyAlignment="1" applyProtection="1">
      <alignment vertical="center" wrapText="1"/>
      <protection/>
    </xf>
    <xf numFmtId="0" fontId="17" fillId="0" borderId="40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Border="1" applyAlignment="1" applyProtection="1">
      <alignment horizontal="right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12" fillId="0" borderId="0" xfId="0" applyFont="1" applyAlignment="1">
      <alignment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常规 2 2 2" xfId="95"/>
    <cellStyle name="常规 3 2" xfId="96"/>
    <cellStyle name="常规 4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workbookViewId="0" topLeftCell="A1">
      <selection activeCell="F25" sqref="F25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199"/>
    </row>
    <row r="3" spans="1:8" ht="16.5" customHeight="1">
      <c r="A3" s="200" t="s">
        <v>0</v>
      </c>
      <c r="B3" s="200" t="s">
        <v>1</v>
      </c>
      <c r="C3" s="200"/>
      <c r="D3" s="201"/>
      <c r="E3" s="201"/>
      <c r="F3" s="201"/>
      <c r="G3" s="201"/>
      <c r="H3" s="201"/>
    </row>
    <row r="4" spans="1:8" ht="14.25" customHeight="1">
      <c r="A4" s="201"/>
      <c r="B4" s="201"/>
      <c r="C4" s="201"/>
      <c r="D4" s="201"/>
      <c r="E4" s="201"/>
      <c r="F4" s="201"/>
      <c r="G4" s="201"/>
      <c r="H4" s="201"/>
    </row>
    <row r="5" spans="1:8" ht="14.25" customHeight="1">
      <c r="A5" s="201"/>
      <c r="B5" s="201"/>
      <c r="C5" s="201"/>
      <c r="D5" s="201"/>
      <c r="E5" s="201"/>
      <c r="F5" s="201"/>
      <c r="G5" s="201"/>
      <c r="H5" s="201"/>
    </row>
    <row r="6" spans="1:8" ht="14.25" customHeight="1">
      <c r="A6" s="201"/>
      <c r="B6" s="201"/>
      <c r="C6" s="201"/>
      <c r="D6" s="201"/>
      <c r="E6" s="201"/>
      <c r="F6" s="201"/>
      <c r="G6" s="201"/>
      <c r="H6" s="201"/>
    </row>
    <row r="7" spans="1:8" ht="14.25" customHeight="1">
      <c r="A7" s="201"/>
      <c r="B7" s="201"/>
      <c r="C7" s="201"/>
      <c r="D7" s="201"/>
      <c r="E7" s="201"/>
      <c r="F7" s="201"/>
      <c r="G7" s="201"/>
      <c r="H7" s="201"/>
    </row>
    <row r="8" spans="1:8" ht="33" customHeight="1">
      <c r="A8" s="202" t="s">
        <v>2</v>
      </c>
      <c r="B8" s="202"/>
      <c r="C8" s="202"/>
      <c r="D8" s="202"/>
      <c r="E8" s="202"/>
      <c r="F8" s="202"/>
      <c r="G8" s="202"/>
      <c r="H8" s="202"/>
    </row>
    <row r="9" spans="1:8" ht="14.25" customHeight="1">
      <c r="A9" s="201"/>
      <c r="B9" s="201"/>
      <c r="C9" s="201"/>
      <c r="D9" s="201"/>
      <c r="E9" s="201"/>
      <c r="F9" s="201"/>
      <c r="G9" s="201"/>
      <c r="H9" s="201"/>
    </row>
    <row r="10" spans="1:8" ht="14.25" customHeight="1">
      <c r="A10" s="201"/>
      <c r="B10" s="201"/>
      <c r="C10" s="201"/>
      <c r="D10" s="201"/>
      <c r="E10" s="201"/>
      <c r="F10" s="201"/>
      <c r="G10" s="201"/>
      <c r="H10" s="201"/>
    </row>
    <row r="11" spans="1:8" ht="14.25" customHeight="1">
      <c r="A11" s="201"/>
      <c r="B11" s="201"/>
      <c r="C11" s="201"/>
      <c r="D11" s="201"/>
      <c r="E11" s="201"/>
      <c r="F11" s="201"/>
      <c r="G11" s="201"/>
      <c r="H11" s="201"/>
    </row>
    <row r="12" spans="1:8" ht="14.25" customHeight="1">
      <c r="A12" s="201"/>
      <c r="B12" s="201"/>
      <c r="C12" s="201"/>
      <c r="D12" s="201"/>
      <c r="E12" s="201"/>
      <c r="F12" s="201"/>
      <c r="G12" s="201"/>
      <c r="H12" s="201"/>
    </row>
    <row r="13" spans="1:8" ht="14.25" customHeight="1">
      <c r="A13" s="201"/>
      <c r="B13" s="201"/>
      <c r="C13" s="201"/>
      <c r="D13" s="201"/>
      <c r="E13" s="201"/>
      <c r="F13" s="201"/>
      <c r="G13" s="201"/>
      <c r="H13" s="201"/>
    </row>
    <row r="14" spans="1:8" ht="14.25" customHeight="1">
      <c r="A14" s="201"/>
      <c r="B14" s="201"/>
      <c r="C14" s="201"/>
      <c r="D14" s="201"/>
      <c r="E14" s="201"/>
      <c r="F14" s="201"/>
      <c r="G14" s="201"/>
      <c r="H14" s="201"/>
    </row>
    <row r="15" spans="1:8" ht="14.25" customHeight="1">
      <c r="A15" s="201"/>
      <c r="B15" s="201"/>
      <c r="C15" s="201"/>
      <c r="D15" s="201"/>
      <c r="E15" s="201"/>
      <c r="F15" s="201"/>
      <c r="G15" s="201"/>
      <c r="H15" s="201"/>
    </row>
    <row r="16" spans="1:8" ht="14.25" customHeight="1">
      <c r="A16" s="201"/>
      <c r="B16" s="201"/>
      <c r="C16" s="201"/>
      <c r="D16" s="201"/>
      <c r="E16" s="201"/>
      <c r="F16" s="201"/>
      <c r="G16" s="201"/>
      <c r="H16" s="201"/>
    </row>
    <row r="17" spans="1:8" ht="14.25" customHeight="1">
      <c r="A17" s="201"/>
      <c r="B17" s="201"/>
      <c r="C17" s="201"/>
      <c r="D17" s="201"/>
      <c r="E17" s="201"/>
      <c r="F17" s="201"/>
      <c r="G17" s="201"/>
      <c r="H17" s="201"/>
    </row>
    <row r="18" spans="1:8" ht="14.25" customHeight="1">
      <c r="A18" s="203" t="s">
        <v>3</v>
      </c>
      <c r="B18" s="200"/>
      <c r="C18" s="200"/>
      <c r="D18" s="200"/>
      <c r="E18" s="200"/>
      <c r="F18" s="200"/>
      <c r="G18" s="200"/>
      <c r="H18" s="200"/>
    </row>
    <row r="19" spans="1:8" ht="14.25" customHeight="1">
      <c r="A19" s="201"/>
      <c r="B19" s="201"/>
      <c r="C19" s="201"/>
      <c r="D19" s="201"/>
      <c r="E19" s="201"/>
      <c r="F19" s="201"/>
      <c r="G19" s="201"/>
      <c r="H19" s="201"/>
    </row>
    <row r="20" spans="1:7" ht="14.25" customHeight="1">
      <c r="A20" s="201"/>
      <c r="B20" s="201"/>
      <c r="C20" s="201"/>
      <c r="D20" s="201"/>
      <c r="E20" s="201"/>
      <c r="F20" s="201"/>
      <c r="G20" s="201"/>
    </row>
    <row r="21" spans="1:9" ht="14.25" customHeight="1">
      <c r="A21" s="201"/>
      <c r="B21" s="200" t="s">
        <v>4</v>
      </c>
      <c r="C21" s="204" t="s">
        <v>5</v>
      </c>
      <c r="D21" s="205"/>
      <c r="E21" s="203" t="s">
        <v>6</v>
      </c>
      <c r="F21" s="203"/>
      <c r="G21" s="206" t="s">
        <v>7</v>
      </c>
      <c r="H21" s="206"/>
      <c r="I21" s="208" t="s">
        <v>8</v>
      </c>
    </row>
    <row r="22" ht="15.75" customHeight="1">
      <c r="B22" s="207" t="s">
        <v>9</v>
      </c>
    </row>
  </sheetData>
  <sheetProtection/>
  <mergeCells count="4">
    <mergeCell ref="A8:H8"/>
    <mergeCell ref="A18:H18"/>
    <mergeCell ref="E21:F21"/>
    <mergeCell ref="G21:H21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L7" sqref="L7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spans="1:8" ht="24.75" customHeight="1">
      <c r="A1" s="93" t="s">
        <v>192</v>
      </c>
      <c r="B1" s="93"/>
      <c r="C1" s="93"/>
      <c r="D1" s="93"/>
      <c r="E1" s="93"/>
      <c r="F1" s="93"/>
      <c r="G1" s="93"/>
      <c r="H1" s="93"/>
    </row>
    <row r="2" ht="24.75" customHeight="1">
      <c r="H2" s="94" t="s">
        <v>32</v>
      </c>
    </row>
    <row r="3" spans="1:8" ht="24.75" customHeight="1">
      <c r="A3" s="105" t="s">
        <v>154</v>
      </c>
      <c r="B3" s="116" t="s">
        <v>193</v>
      </c>
      <c r="C3" s="116" t="s">
        <v>194</v>
      </c>
      <c r="D3" s="105" t="s">
        <v>195</v>
      </c>
      <c r="E3" s="105" t="s">
        <v>196</v>
      </c>
      <c r="F3" s="117"/>
      <c r="G3" s="105" t="s">
        <v>182</v>
      </c>
      <c r="H3" s="105" t="s">
        <v>197</v>
      </c>
    </row>
    <row r="4" spans="1:8" ht="24.75" customHeight="1">
      <c r="A4" s="117"/>
      <c r="B4" s="118"/>
      <c r="C4" s="118"/>
      <c r="D4" s="117"/>
      <c r="E4" s="105" t="s">
        <v>198</v>
      </c>
      <c r="F4" s="105" t="s">
        <v>199</v>
      </c>
      <c r="G4" s="105"/>
      <c r="H4" s="105"/>
    </row>
    <row r="5" spans="1:8" ht="24.75" customHeight="1">
      <c r="A5" s="105"/>
      <c r="B5" s="116">
        <v>1</v>
      </c>
      <c r="C5" s="116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</row>
    <row r="6" spans="1:8" ht="24.75" customHeight="1">
      <c r="A6" s="107" t="s">
        <v>107</v>
      </c>
      <c r="B6" s="119">
        <f>C6+D6+E6+F6+G6</f>
        <v>4</v>
      </c>
      <c r="C6" s="120"/>
      <c r="D6" s="120"/>
      <c r="E6" s="120"/>
      <c r="F6" s="121">
        <v>2</v>
      </c>
      <c r="G6" s="120">
        <v>2</v>
      </c>
      <c r="H6" s="120"/>
    </row>
    <row r="7" spans="1:8" ht="24.75" customHeight="1">
      <c r="A7" s="122"/>
      <c r="B7" s="120"/>
      <c r="C7" s="120"/>
      <c r="D7" s="120"/>
      <c r="E7" s="120"/>
      <c r="F7" s="120"/>
      <c r="G7" s="120"/>
      <c r="H7" s="120"/>
    </row>
    <row r="8" spans="1:8" ht="24.75" customHeight="1">
      <c r="A8" s="123"/>
      <c r="B8" s="124"/>
      <c r="C8" s="124"/>
      <c r="D8" s="124"/>
      <c r="E8" s="124"/>
      <c r="F8" s="124"/>
      <c r="G8" s="124"/>
      <c r="H8" s="124"/>
    </row>
    <row r="9" spans="1:8" ht="24.75" customHeight="1">
      <c r="A9" s="123"/>
      <c r="B9" s="124"/>
      <c r="C9" s="124"/>
      <c r="D9" s="124"/>
      <c r="E9" s="124"/>
      <c r="F9" s="124"/>
      <c r="G9" s="124"/>
      <c r="H9" s="124"/>
    </row>
  </sheetData>
  <sheetProtection/>
  <mergeCells count="14">
    <mergeCell ref="A1:H1"/>
    <mergeCell ref="E3:F3"/>
    <mergeCell ref="A3:A4"/>
    <mergeCell ref="B3:B4"/>
    <mergeCell ref="C3:C4"/>
    <mergeCell ref="D3:D4"/>
    <mergeCell ref="G3:G4"/>
    <mergeCell ref="H3:H4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K9" sqref="K9"/>
    </sheetView>
  </sheetViews>
  <sheetFormatPr defaultColWidth="9.140625" defaultRowHeight="12.75"/>
  <cols>
    <col min="2" max="2" width="16.28125" style="0" customWidth="1"/>
    <col min="3" max="3" width="26.8515625" style="0" customWidth="1"/>
    <col min="4" max="4" width="17.140625" style="0" customWidth="1"/>
    <col min="5" max="5" width="16.7109375" style="0" customWidth="1"/>
    <col min="6" max="6" width="11.7109375" style="0" customWidth="1"/>
    <col min="7" max="8" width="6.8515625" style="0" customWidth="1"/>
  </cols>
  <sheetData>
    <row r="1" spans="2:6" ht="24.75" customHeight="1">
      <c r="B1" s="93" t="s">
        <v>200</v>
      </c>
      <c r="C1" s="93"/>
      <c r="D1" s="93"/>
      <c r="E1" s="93"/>
      <c r="F1" s="93"/>
    </row>
    <row r="2" ht="24.75" customHeight="1">
      <c r="F2" s="94" t="s">
        <v>32</v>
      </c>
    </row>
    <row r="3" spans="1:7" ht="24.75" customHeight="1">
      <c r="A3" s="105" t="s">
        <v>160</v>
      </c>
      <c r="B3" s="105" t="s">
        <v>161</v>
      </c>
      <c r="C3" s="105" t="s">
        <v>162</v>
      </c>
      <c r="D3" s="105" t="s">
        <v>107</v>
      </c>
      <c r="E3" s="105" t="s">
        <v>103</v>
      </c>
      <c r="F3" s="105" t="s">
        <v>104</v>
      </c>
      <c r="G3" s="101"/>
    </row>
    <row r="4" spans="1:7" ht="24.75" customHeight="1">
      <c r="A4" s="105" t="s">
        <v>106</v>
      </c>
      <c r="B4" s="105" t="s">
        <v>106</v>
      </c>
      <c r="C4" s="105" t="s">
        <v>106</v>
      </c>
      <c r="D4" s="105">
        <v>1</v>
      </c>
      <c r="E4" s="105">
        <v>2</v>
      </c>
      <c r="F4" s="105">
        <v>3</v>
      </c>
      <c r="G4" s="101"/>
    </row>
    <row r="5" spans="1:7" ht="24.75" customHeight="1">
      <c r="A5" s="106"/>
      <c r="B5" s="107"/>
      <c r="C5" s="107" t="s">
        <v>107</v>
      </c>
      <c r="D5" s="108">
        <v>196.84</v>
      </c>
      <c r="E5" s="108">
        <v>196.84</v>
      </c>
      <c r="F5" s="109"/>
      <c r="G5" s="101"/>
    </row>
    <row r="6" spans="1:6" ht="24.75" customHeight="1">
      <c r="A6" s="108">
        <v>1</v>
      </c>
      <c r="B6" s="110">
        <v>302</v>
      </c>
      <c r="C6" s="111" t="s">
        <v>173</v>
      </c>
      <c r="D6" s="108">
        <v>196.84</v>
      </c>
      <c r="E6" s="108">
        <v>196.84</v>
      </c>
      <c r="F6" s="108"/>
    </row>
    <row r="7" spans="1:6" ht="24.75" customHeight="1">
      <c r="A7" s="108">
        <v>2</v>
      </c>
      <c r="B7" s="110">
        <v>30201</v>
      </c>
      <c r="C7" s="112" t="s">
        <v>174</v>
      </c>
      <c r="D7" s="108">
        <v>100.78</v>
      </c>
      <c r="E7" s="108">
        <v>100.78</v>
      </c>
      <c r="F7" s="108"/>
    </row>
    <row r="8" spans="1:6" ht="24.75" customHeight="1">
      <c r="A8" s="108">
        <v>3</v>
      </c>
      <c r="B8" s="110">
        <v>30202</v>
      </c>
      <c r="C8" s="112" t="s">
        <v>175</v>
      </c>
      <c r="D8" s="108">
        <v>8</v>
      </c>
      <c r="E8" s="108">
        <v>8</v>
      </c>
      <c r="F8" s="108"/>
    </row>
    <row r="9" spans="1:6" ht="24.75" customHeight="1">
      <c r="A9" s="108">
        <v>4</v>
      </c>
      <c r="B9" s="110">
        <v>30204</v>
      </c>
      <c r="C9" s="112" t="s">
        <v>176</v>
      </c>
      <c r="D9" s="108">
        <v>0.1</v>
      </c>
      <c r="E9" s="108">
        <v>0.1</v>
      </c>
      <c r="F9" s="108"/>
    </row>
    <row r="10" spans="1:6" ht="24.75" customHeight="1">
      <c r="A10" s="108">
        <v>5</v>
      </c>
      <c r="B10" s="110">
        <v>30205</v>
      </c>
      <c r="C10" s="112" t="s">
        <v>177</v>
      </c>
      <c r="D10" s="108">
        <v>2.32</v>
      </c>
      <c r="E10" s="108">
        <v>2.32</v>
      </c>
      <c r="F10" s="108"/>
    </row>
    <row r="11" spans="1:6" ht="24.75" customHeight="1">
      <c r="A11" s="108">
        <v>6</v>
      </c>
      <c r="B11" s="110">
        <v>30206</v>
      </c>
      <c r="C11" s="112" t="s">
        <v>178</v>
      </c>
      <c r="D11" s="108">
        <v>24.5</v>
      </c>
      <c r="E11" s="108">
        <v>24.5</v>
      </c>
      <c r="F11" s="108"/>
    </row>
    <row r="12" spans="1:6" ht="24.75" customHeight="1">
      <c r="A12" s="108">
        <v>7</v>
      </c>
      <c r="B12" s="110">
        <v>30207</v>
      </c>
      <c r="C12" s="112" t="s">
        <v>179</v>
      </c>
      <c r="D12" s="108">
        <v>2</v>
      </c>
      <c r="E12" s="108">
        <v>2</v>
      </c>
      <c r="F12" s="108"/>
    </row>
    <row r="13" spans="1:6" ht="24.75" customHeight="1">
      <c r="A13" s="108">
        <v>8</v>
      </c>
      <c r="B13" s="110">
        <v>30209</v>
      </c>
      <c r="C13" s="112" t="s">
        <v>180</v>
      </c>
      <c r="D13" s="108">
        <v>16.6</v>
      </c>
      <c r="E13" s="108">
        <v>16.6</v>
      </c>
      <c r="F13" s="108"/>
    </row>
    <row r="14" spans="1:6" ht="24.75" customHeight="1">
      <c r="A14" s="108">
        <v>9</v>
      </c>
      <c r="B14" s="110">
        <v>30211</v>
      </c>
      <c r="C14" s="112" t="s">
        <v>181</v>
      </c>
      <c r="D14" s="108">
        <v>2.8</v>
      </c>
      <c r="E14" s="108">
        <v>2.8</v>
      </c>
      <c r="F14" s="108"/>
    </row>
    <row r="15" spans="1:6" ht="24.75" customHeight="1">
      <c r="A15" s="108">
        <v>10</v>
      </c>
      <c r="B15" s="113">
        <v>30215</v>
      </c>
      <c r="C15" s="112" t="s">
        <v>182</v>
      </c>
      <c r="D15" s="108">
        <v>2</v>
      </c>
      <c r="E15" s="108">
        <v>2</v>
      </c>
      <c r="F15" s="108"/>
    </row>
    <row r="16" spans="1:6" ht="24.75" customHeight="1">
      <c r="A16" s="108">
        <v>11</v>
      </c>
      <c r="B16" s="108">
        <v>30213</v>
      </c>
      <c r="C16" s="112" t="s">
        <v>183</v>
      </c>
      <c r="D16" s="108">
        <v>2.6</v>
      </c>
      <c r="E16" s="108">
        <v>2.6</v>
      </c>
      <c r="F16" s="108"/>
    </row>
    <row r="17" spans="1:6" ht="24.75" customHeight="1">
      <c r="A17" s="114">
        <v>12</v>
      </c>
      <c r="B17" s="108">
        <v>30225</v>
      </c>
      <c r="C17" s="112" t="s">
        <v>184</v>
      </c>
      <c r="D17" s="108">
        <v>2.3</v>
      </c>
      <c r="E17" s="108">
        <v>2.3</v>
      </c>
      <c r="F17" s="108"/>
    </row>
    <row r="18" spans="1:6" ht="24.75" customHeight="1">
      <c r="A18" s="114">
        <v>13</v>
      </c>
      <c r="B18" s="108">
        <v>30228</v>
      </c>
      <c r="C18" s="112" t="s">
        <v>185</v>
      </c>
      <c r="D18" s="115">
        <v>6.63</v>
      </c>
      <c r="E18" s="115">
        <v>6.63</v>
      </c>
      <c r="F18" s="108"/>
    </row>
    <row r="19" spans="1:6" ht="24.75" customHeight="1">
      <c r="A19" s="114">
        <v>14</v>
      </c>
      <c r="B19" s="108">
        <v>30229</v>
      </c>
      <c r="C19" s="112" t="s">
        <v>186</v>
      </c>
      <c r="D19" s="115">
        <v>6.63</v>
      </c>
      <c r="E19" s="115">
        <v>6.63</v>
      </c>
      <c r="F19" s="108"/>
    </row>
    <row r="20" spans="1:6" ht="24.75" customHeight="1">
      <c r="A20" s="114">
        <v>15</v>
      </c>
      <c r="B20" s="108">
        <v>30231</v>
      </c>
      <c r="C20" s="112" t="s">
        <v>187</v>
      </c>
      <c r="D20" s="108">
        <v>2</v>
      </c>
      <c r="E20" s="108">
        <v>2</v>
      </c>
      <c r="F20" s="108"/>
    </row>
    <row r="21" spans="1:6" ht="27" customHeight="1">
      <c r="A21" s="114">
        <v>16</v>
      </c>
      <c r="B21" s="108">
        <v>30239</v>
      </c>
      <c r="C21" s="112" t="s">
        <v>188</v>
      </c>
      <c r="D21" s="115">
        <v>17.58</v>
      </c>
      <c r="E21" s="115">
        <v>17.58</v>
      </c>
      <c r="F21" s="114"/>
    </row>
  </sheetData>
  <sheetProtection/>
  <mergeCells count="1">
    <mergeCell ref="B1:F1"/>
  </mergeCell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selection activeCell="L11" sqref="L11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spans="1:2" ht="32.25" customHeight="1">
      <c r="A1" s="93" t="s">
        <v>201</v>
      </c>
      <c r="B1" s="93"/>
    </row>
    <row r="2" ht="15" customHeight="1">
      <c r="B2" s="94" t="s">
        <v>32</v>
      </c>
    </row>
    <row r="3" spans="1:2" ht="15" customHeight="1">
      <c r="A3" s="95" t="s">
        <v>202</v>
      </c>
      <c r="B3" s="96" t="s">
        <v>36</v>
      </c>
    </row>
    <row r="4" spans="1:2" ht="15" customHeight="1">
      <c r="A4" s="97"/>
      <c r="B4" s="98"/>
    </row>
    <row r="5" spans="1:13" ht="26.25" customHeight="1">
      <c r="A5" s="99"/>
      <c r="B5" s="100"/>
      <c r="C5" s="101"/>
      <c r="M5" s="104"/>
    </row>
    <row r="6" ht="36" customHeight="1">
      <c r="A6" s="102" t="s">
        <v>203</v>
      </c>
    </row>
    <row r="7" ht="18.75" customHeight="1">
      <c r="A7" s="103"/>
    </row>
  </sheetData>
  <sheetProtection/>
  <mergeCells count="5">
    <mergeCell ref="A1:B1"/>
    <mergeCell ref="A3:A4"/>
    <mergeCell ref="B3:B4"/>
  </mergeCells>
  <printOptions/>
  <pageMargins left="0" right="0" top="0" bottom="0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T12" sqref="T12"/>
    </sheetView>
  </sheetViews>
  <sheetFormatPr defaultColWidth="9.140625" defaultRowHeight="12.75"/>
  <cols>
    <col min="1" max="1" width="7.57421875" style="0" customWidth="1"/>
    <col min="2" max="2" width="30.421875" style="0" customWidth="1"/>
    <col min="3" max="19" width="6.28125" style="0" customWidth="1"/>
  </cols>
  <sheetData>
    <row r="1" spans="1:19" ht="22.5">
      <c r="A1" s="16" t="s">
        <v>204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5.5" customHeight="1">
      <c r="A2" s="63"/>
      <c r="B2" s="63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92" t="s">
        <v>32</v>
      </c>
      <c r="R2" s="92"/>
      <c r="S2" s="92"/>
    </row>
    <row r="3" spans="1:19" ht="25.5" customHeight="1">
      <c r="A3" s="66" t="s">
        <v>160</v>
      </c>
      <c r="B3" s="67" t="s">
        <v>35</v>
      </c>
      <c r="C3" s="66" t="s">
        <v>205</v>
      </c>
      <c r="D3" s="66" t="s">
        <v>206</v>
      </c>
      <c r="E3" s="66" t="s">
        <v>207</v>
      </c>
      <c r="F3" s="68" t="s">
        <v>208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25.5" customHeight="1">
      <c r="A4" s="70"/>
      <c r="B4" s="66" t="s">
        <v>209</v>
      </c>
      <c r="C4" s="70"/>
      <c r="D4" s="70"/>
      <c r="E4" s="70"/>
      <c r="F4" s="71" t="s">
        <v>210</v>
      </c>
      <c r="G4" s="72"/>
      <c r="H4" s="72"/>
      <c r="I4" s="72"/>
      <c r="J4" s="86"/>
      <c r="K4" s="87" t="s">
        <v>211</v>
      </c>
      <c r="L4" s="87"/>
      <c r="M4" s="87"/>
      <c r="N4" s="73" t="s">
        <v>212</v>
      </c>
      <c r="O4" s="73" t="s">
        <v>213</v>
      </c>
      <c r="P4" s="87" t="s">
        <v>214</v>
      </c>
      <c r="Q4" s="68" t="s">
        <v>215</v>
      </c>
      <c r="R4" s="69"/>
      <c r="S4" s="69"/>
    </row>
    <row r="5" spans="1:19" ht="25.5" customHeight="1">
      <c r="A5" s="70"/>
      <c r="B5" s="70"/>
      <c r="C5" s="70"/>
      <c r="D5" s="70"/>
      <c r="E5" s="70"/>
      <c r="F5" s="73" t="s">
        <v>107</v>
      </c>
      <c r="G5" s="73" t="s">
        <v>216</v>
      </c>
      <c r="H5" s="73" t="s">
        <v>217</v>
      </c>
      <c r="I5" s="88" t="s">
        <v>218</v>
      </c>
      <c r="J5" s="89" t="s">
        <v>219</v>
      </c>
      <c r="K5" s="87"/>
      <c r="L5" s="87"/>
      <c r="M5" s="87"/>
      <c r="N5" s="90"/>
      <c r="O5" s="90"/>
      <c r="P5" s="87"/>
      <c r="Q5" s="73" t="s">
        <v>220</v>
      </c>
      <c r="R5" s="73" t="s">
        <v>221</v>
      </c>
      <c r="S5" s="73" t="s">
        <v>222</v>
      </c>
    </row>
    <row r="6" spans="1:19" ht="25.5" customHeight="1">
      <c r="A6" s="74"/>
      <c r="B6" s="74"/>
      <c r="C6" s="74"/>
      <c r="D6" s="74"/>
      <c r="E6" s="74"/>
      <c r="F6" s="75"/>
      <c r="G6" s="75"/>
      <c r="H6" s="75"/>
      <c r="I6" s="91"/>
      <c r="J6" s="89"/>
      <c r="K6" s="87" t="s">
        <v>107</v>
      </c>
      <c r="L6" s="87" t="s">
        <v>216</v>
      </c>
      <c r="M6" s="87" t="s">
        <v>223</v>
      </c>
      <c r="N6" s="75"/>
      <c r="O6" s="75"/>
      <c r="P6" s="89"/>
      <c r="Q6" s="75"/>
      <c r="R6" s="75"/>
      <c r="S6" s="75"/>
    </row>
    <row r="7" spans="1:19" ht="25.5" customHeight="1">
      <c r="A7" s="67" t="s">
        <v>224</v>
      </c>
      <c r="B7" s="67" t="s">
        <v>225</v>
      </c>
      <c r="C7" s="76">
        <v>160</v>
      </c>
      <c r="D7" s="67" t="s">
        <v>226</v>
      </c>
      <c r="E7" s="67"/>
      <c r="F7" s="77"/>
      <c r="G7" s="78">
        <v>3.04</v>
      </c>
      <c r="H7" s="79"/>
      <c r="I7" s="79"/>
      <c r="J7" s="79"/>
      <c r="K7" s="79"/>
      <c r="L7" s="79"/>
      <c r="M7" s="79"/>
      <c r="N7" s="79"/>
      <c r="O7" s="79"/>
      <c r="P7" s="79"/>
      <c r="Q7" s="77"/>
      <c r="R7" s="67"/>
      <c r="S7" s="81"/>
    </row>
    <row r="8" spans="1:19" ht="25.5" customHeight="1">
      <c r="A8" s="67" t="s">
        <v>227</v>
      </c>
      <c r="B8" s="67" t="s">
        <v>228</v>
      </c>
      <c r="C8" s="80">
        <v>350</v>
      </c>
      <c r="D8" s="67" t="s">
        <v>229</v>
      </c>
      <c r="E8" s="81"/>
      <c r="F8" s="77"/>
      <c r="G8" s="78">
        <v>2.1</v>
      </c>
      <c r="H8" s="81"/>
      <c r="I8" s="81"/>
      <c r="J8" s="81"/>
      <c r="K8" s="81"/>
      <c r="L8" s="81"/>
      <c r="M8" s="81"/>
      <c r="N8" s="81"/>
      <c r="O8" s="81"/>
      <c r="P8" s="81"/>
      <c r="Q8" s="77"/>
      <c r="R8" s="81"/>
      <c r="S8" s="81"/>
    </row>
    <row r="9" spans="1:19" ht="25.5" customHeight="1">
      <c r="A9" s="67" t="s">
        <v>230</v>
      </c>
      <c r="B9" s="81" t="s">
        <v>231</v>
      </c>
      <c r="C9" s="80">
        <v>10</v>
      </c>
      <c r="D9" s="80" t="s">
        <v>232</v>
      </c>
      <c r="E9" s="80"/>
      <c r="F9" s="77"/>
      <c r="G9" s="82">
        <v>2</v>
      </c>
      <c r="H9" s="81"/>
      <c r="I9" s="81"/>
      <c r="J9" s="81"/>
      <c r="K9" s="81"/>
      <c r="L9" s="81"/>
      <c r="M9" s="81"/>
      <c r="N9" s="81"/>
      <c r="O9" s="81"/>
      <c r="P9" s="81"/>
      <c r="Q9" s="77"/>
      <c r="R9" s="81"/>
      <c r="S9" s="81"/>
    </row>
    <row r="10" spans="1:19" ht="25.5" customHeight="1">
      <c r="A10" s="67" t="s">
        <v>233</v>
      </c>
      <c r="B10" s="81" t="s">
        <v>234</v>
      </c>
      <c r="C10" s="80">
        <v>120</v>
      </c>
      <c r="D10" s="80" t="s">
        <v>235</v>
      </c>
      <c r="E10" s="80"/>
      <c r="F10" s="77"/>
      <c r="G10" s="82">
        <v>0.24</v>
      </c>
      <c r="H10" s="81"/>
      <c r="I10" s="81"/>
      <c r="J10" s="81"/>
      <c r="K10" s="81"/>
      <c r="L10" s="81"/>
      <c r="M10" s="81"/>
      <c r="N10" s="81"/>
      <c r="O10" s="81"/>
      <c r="P10" s="81"/>
      <c r="Q10" s="77"/>
      <c r="R10" s="81"/>
      <c r="S10" s="81"/>
    </row>
    <row r="11" spans="1:19" ht="25.5" customHeight="1">
      <c r="A11" s="67" t="s">
        <v>236</v>
      </c>
      <c r="B11" s="83" t="s">
        <v>237</v>
      </c>
      <c r="C11" s="84">
        <v>20</v>
      </c>
      <c r="D11" s="83" t="s">
        <v>232</v>
      </c>
      <c r="E11" s="84"/>
      <c r="F11" s="84"/>
      <c r="G11" s="85">
        <v>10</v>
      </c>
      <c r="H11" s="81"/>
      <c r="I11" s="81"/>
      <c r="J11" s="81"/>
      <c r="K11" s="81"/>
      <c r="L11" s="81"/>
      <c r="M11" s="81"/>
      <c r="N11" s="81"/>
      <c r="O11" s="81"/>
      <c r="P11" s="81"/>
      <c r="Q11" s="77"/>
      <c r="R11" s="81"/>
      <c r="S11" s="81"/>
    </row>
    <row r="12" spans="1:19" ht="25.5" customHeight="1">
      <c r="A12" s="67" t="s">
        <v>238</v>
      </c>
      <c r="B12" s="81" t="s">
        <v>239</v>
      </c>
      <c r="C12" s="81">
        <v>100</v>
      </c>
      <c r="D12" s="81" t="s">
        <v>229</v>
      </c>
      <c r="E12" s="81"/>
      <c r="F12" s="77"/>
      <c r="G12" s="82">
        <v>0.1</v>
      </c>
      <c r="H12" s="81"/>
      <c r="I12" s="81"/>
      <c r="J12" s="81"/>
      <c r="K12" s="81"/>
      <c r="L12" s="81"/>
      <c r="M12" s="81"/>
      <c r="N12" s="81"/>
      <c r="O12" s="81"/>
      <c r="P12" s="81"/>
      <c r="Q12" s="77"/>
      <c r="R12" s="81"/>
      <c r="S12" s="81"/>
    </row>
    <row r="13" spans="1:19" ht="25.5" customHeight="1">
      <c r="A13" s="67"/>
      <c r="B13" s="81"/>
      <c r="C13" s="81"/>
      <c r="D13" s="81"/>
      <c r="E13" s="81"/>
      <c r="F13" s="77"/>
      <c r="G13" s="77"/>
      <c r="H13" s="81"/>
      <c r="I13" s="81"/>
      <c r="J13" s="81"/>
      <c r="K13" s="81"/>
      <c r="L13" s="81"/>
      <c r="M13" s="81"/>
      <c r="N13" s="81"/>
      <c r="O13" s="81"/>
      <c r="P13" s="81"/>
      <c r="Q13" s="77"/>
      <c r="R13" s="81"/>
      <c r="S13" s="81"/>
    </row>
    <row r="14" spans="1:19" ht="25.5" customHeight="1">
      <c r="A14" s="67"/>
      <c r="B14" s="80" t="s">
        <v>240</v>
      </c>
      <c r="C14" s="81"/>
      <c r="D14" s="81"/>
      <c r="E14" s="81"/>
      <c r="F14" s="77"/>
      <c r="G14" s="77">
        <f>SUM(G7:G13)</f>
        <v>17.480000000000004</v>
      </c>
      <c r="H14" s="81"/>
      <c r="I14" s="81"/>
      <c r="J14" s="81"/>
      <c r="K14" s="81"/>
      <c r="L14" s="81"/>
      <c r="M14" s="81"/>
      <c r="N14" s="81"/>
      <c r="O14" s="81"/>
      <c r="P14" s="81"/>
      <c r="Q14" s="77"/>
      <c r="R14" s="81"/>
      <c r="S14" s="81"/>
    </row>
  </sheetData>
  <sheetProtection/>
  <mergeCells count="23">
    <mergeCell ref="A1:S1"/>
    <mergeCell ref="A2:B2"/>
    <mergeCell ref="Q2:S2"/>
    <mergeCell ref="F3:S3"/>
    <mergeCell ref="F4:J4"/>
    <mergeCell ref="Q4:S4"/>
    <mergeCell ref="A3:A6"/>
    <mergeCell ref="B4:B6"/>
    <mergeCell ref="C3:C6"/>
    <mergeCell ref="D3:D6"/>
    <mergeCell ref="E3:E6"/>
    <mergeCell ref="F5:F6"/>
    <mergeCell ref="G5:G6"/>
    <mergeCell ref="H5:H6"/>
    <mergeCell ref="I5:I6"/>
    <mergeCell ref="J5:J6"/>
    <mergeCell ref="N4:N6"/>
    <mergeCell ref="O4:O6"/>
    <mergeCell ref="P4:P6"/>
    <mergeCell ref="Q5:Q6"/>
    <mergeCell ref="R5:R6"/>
    <mergeCell ref="S5:S6"/>
    <mergeCell ref="K4:M5"/>
  </mergeCells>
  <printOptions/>
  <pageMargins left="0" right="0" top="0" bottom="0" header="0.51" footer="0.51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N6" sqref="N6"/>
    </sheetView>
  </sheetViews>
  <sheetFormatPr defaultColWidth="9.140625" defaultRowHeight="12.75"/>
  <cols>
    <col min="1" max="3" width="11.8515625" style="0" customWidth="1"/>
    <col min="4" max="7" width="26.8515625" style="0" customWidth="1"/>
    <col min="8" max="11" width="11.8515625" style="0" customWidth="1"/>
    <col min="12" max="17" width="6.28125" style="0" customWidth="1"/>
  </cols>
  <sheetData>
    <row r="1" spans="1:7" ht="57" customHeight="1">
      <c r="A1" s="16" t="s">
        <v>241</v>
      </c>
      <c r="B1" s="16"/>
      <c r="C1" s="16"/>
      <c r="D1" s="16"/>
      <c r="E1" s="16"/>
      <c r="F1" s="16"/>
      <c r="G1" s="16"/>
    </row>
    <row r="2" spans="1:7" ht="21" customHeight="1">
      <c r="A2" s="17" t="s">
        <v>242</v>
      </c>
      <c r="B2" s="18"/>
      <c r="C2" s="19"/>
      <c r="D2" s="20" t="s">
        <v>1</v>
      </c>
      <c r="E2" s="21"/>
      <c r="F2" s="21"/>
      <c r="G2" s="22"/>
    </row>
    <row r="3" spans="1:7" ht="21" customHeight="1">
      <c r="A3" s="23" t="s">
        <v>243</v>
      </c>
      <c r="B3" s="24" t="s">
        <v>107</v>
      </c>
      <c r="C3" s="24"/>
      <c r="D3" s="25" t="s">
        <v>244</v>
      </c>
      <c r="E3" s="26"/>
      <c r="F3" s="24" t="s">
        <v>245</v>
      </c>
      <c r="G3" s="24"/>
    </row>
    <row r="4" spans="1:7" ht="21" customHeight="1">
      <c r="A4" s="27"/>
      <c r="B4" s="28">
        <v>1534.3</v>
      </c>
      <c r="C4" s="28"/>
      <c r="D4" s="29">
        <v>1534.3</v>
      </c>
      <c r="E4" s="30"/>
      <c r="F4" s="31"/>
      <c r="G4" s="31"/>
    </row>
    <row r="5" spans="1:7" ht="138" customHeight="1">
      <c r="A5" s="32" t="s">
        <v>246</v>
      </c>
      <c r="B5" s="33" t="s">
        <v>247</v>
      </c>
      <c r="C5" s="34"/>
      <c r="D5" s="34"/>
      <c r="E5" s="34"/>
      <c r="F5" s="34"/>
      <c r="G5" s="35"/>
    </row>
    <row r="6" spans="1:11" ht="21" customHeight="1">
      <c r="A6" s="36" t="s">
        <v>248</v>
      </c>
      <c r="B6" s="37" t="s">
        <v>249</v>
      </c>
      <c r="C6" s="38"/>
      <c r="D6" s="39" t="s">
        <v>250</v>
      </c>
      <c r="E6" s="37" t="s">
        <v>251</v>
      </c>
      <c r="F6" s="38"/>
      <c r="G6" s="40" t="s">
        <v>252</v>
      </c>
      <c r="K6" t="s">
        <v>253</v>
      </c>
    </row>
    <row r="7" spans="1:7" ht="21" customHeight="1">
      <c r="A7" s="36"/>
      <c r="B7" s="41" t="s">
        <v>254</v>
      </c>
      <c r="C7" s="41"/>
      <c r="D7" s="40" t="s">
        <v>255</v>
      </c>
      <c r="E7" s="42" t="s">
        <v>256</v>
      </c>
      <c r="F7" s="41"/>
      <c r="G7" s="43">
        <v>1</v>
      </c>
    </row>
    <row r="8" spans="1:7" ht="21" customHeight="1">
      <c r="A8" s="36"/>
      <c r="B8" s="41"/>
      <c r="C8" s="41"/>
      <c r="D8" s="40"/>
      <c r="E8" s="42" t="s">
        <v>257</v>
      </c>
      <c r="F8" s="41"/>
      <c r="G8" s="43" t="s">
        <v>258</v>
      </c>
    </row>
    <row r="9" spans="1:7" ht="21" customHeight="1">
      <c r="A9" s="36"/>
      <c r="B9" s="41"/>
      <c r="C9" s="41"/>
      <c r="D9" s="40" t="s">
        <v>259</v>
      </c>
      <c r="E9" s="42" t="s">
        <v>260</v>
      </c>
      <c r="F9" s="41"/>
      <c r="G9" s="44" t="s">
        <v>261</v>
      </c>
    </row>
    <row r="10" spans="1:7" ht="21" customHeight="1">
      <c r="A10" s="36"/>
      <c r="B10" s="41"/>
      <c r="C10" s="41"/>
      <c r="D10" s="40"/>
      <c r="E10" s="42" t="s">
        <v>262</v>
      </c>
      <c r="F10" s="42"/>
      <c r="G10" s="44" t="s">
        <v>263</v>
      </c>
    </row>
    <row r="11" spans="1:7" ht="21" customHeight="1">
      <c r="A11" s="36"/>
      <c r="B11" s="41"/>
      <c r="C11" s="41"/>
      <c r="D11" s="40" t="s">
        <v>264</v>
      </c>
      <c r="E11" s="45" t="s">
        <v>265</v>
      </c>
      <c r="F11" s="45"/>
      <c r="G11" s="43" t="s">
        <v>266</v>
      </c>
    </row>
    <row r="12" spans="1:7" ht="21" customHeight="1">
      <c r="A12" s="36"/>
      <c r="B12" s="41"/>
      <c r="C12" s="41"/>
      <c r="D12" s="40"/>
      <c r="E12" s="45" t="s">
        <v>267</v>
      </c>
      <c r="F12" s="45"/>
      <c r="G12" s="43" t="s">
        <v>268</v>
      </c>
    </row>
    <row r="13" spans="1:7" ht="48" customHeight="1">
      <c r="A13" s="36"/>
      <c r="B13" s="46" t="s">
        <v>269</v>
      </c>
      <c r="C13" s="47"/>
      <c r="D13" s="48" t="s">
        <v>270</v>
      </c>
      <c r="E13" s="49" t="s">
        <v>271</v>
      </c>
      <c r="F13" s="50"/>
      <c r="G13" s="48" t="s">
        <v>272</v>
      </c>
    </row>
    <row r="14" spans="1:7" ht="40.5" customHeight="1">
      <c r="A14" s="36"/>
      <c r="B14" s="51"/>
      <c r="C14" s="52"/>
      <c r="D14" s="48" t="s">
        <v>273</v>
      </c>
      <c r="E14" s="49" t="s">
        <v>274</v>
      </c>
      <c r="F14" s="50"/>
      <c r="G14" s="48" t="s">
        <v>272</v>
      </c>
    </row>
    <row r="15" spans="1:7" ht="54.75" customHeight="1">
      <c r="A15" s="36"/>
      <c r="B15" s="51"/>
      <c r="C15" s="52"/>
      <c r="D15" s="48" t="s">
        <v>275</v>
      </c>
      <c r="E15" s="49" t="s">
        <v>276</v>
      </c>
      <c r="F15" s="50"/>
      <c r="G15" s="48" t="s">
        <v>272</v>
      </c>
    </row>
    <row r="16" spans="1:7" ht="40.5" customHeight="1">
      <c r="A16" s="36"/>
      <c r="B16" s="51"/>
      <c r="C16" s="52"/>
      <c r="D16" s="48" t="s">
        <v>277</v>
      </c>
      <c r="E16" s="49" t="s">
        <v>278</v>
      </c>
      <c r="F16" s="53"/>
      <c r="G16" s="48" t="s">
        <v>272</v>
      </c>
    </row>
    <row r="17" spans="1:7" ht="72" customHeight="1">
      <c r="A17" s="36"/>
      <c r="B17" s="51"/>
      <c r="C17" s="52"/>
      <c r="D17" s="48" t="s">
        <v>279</v>
      </c>
      <c r="E17" s="49" t="s">
        <v>280</v>
      </c>
      <c r="F17" s="53"/>
      <c r="G17" s="48" t="s">
        <v>272</v>
      </c>
    </row>
    <row r="18" spans="1:7" ht="36.75" customHeight="1">
      <c r="A18" s="36"/>
      <c r="B18" s="40" t="s">
        <v>281</v>
      </c>
      <c r="C18" s="40"/>
      <c r="D18" s="48" t="s">
        <v>270</v>
      </c>
      <c r="E18" s="54" t="s">
        <v>282</v>
      </c>
      <c r="F18" s="54"/>
      <c r="G18" s="55" t="s">
        <v>283</v>
      </c>
    </row>
    <row r="19" spans="1:7" ht="43.5" customHeight="1">
      <c r="A19" s="36"/>
      <c r="B19" s="40"/>
      <c r="C19" s="40"/>
      <c r="D19" s="48" t="s">
        <v>273</v>
      </c>
      <c r="E19" s="56" t="s">
        <v>284</v>
      </c>
      <c r="F19" s="57"/>
      <c r="G19" s="55" t="s">
        <v>283</v>
      </c>
    </row>
    <row r="20" spans="1:7" ht="21" customHeight="1">
      <c r="A20" s="36"/>
      <c r="B20" s="40"/>
      <c r="C20" s="40"/>
      <c r="D20" s="48" t="s">
        <v>275</v>
      </c>
      <c r="E20" s="54" t="s">
        <v>285</v>
      </c>
      <c r="F20" s="58"/>
      <c r="G20" s="55" t="s">
        <v>283</v>
      </c>
    </row>
    <row r="21" spans="1:7" ht="34.5" customHeight="1">
      <c r="A21" s="36"/>
      <c r="B21" s="40"/>
      <c r="C21" s="40"/>
      <c r="D21" s="48" t="s">
        <v>277</v>
      </c>
      <c r="E21" s="54" t="s">
        <v>286</v>
      </c>
      <c r="F21" s="58"/>
      <c r="G21" s="55" t="s">
        <v>283</v>
      </c>
    </row>
    <row r="22" spans="1:7" ht="30" customHeight="1">
      <c r="A22" s="36"/>
      <c r="B22" s="40"/>
      <c r="C22" s="40"/>
      <c r="D22" s="48" t="s">
        <v>279</v>
      </c>
      <c r="E22" s="54" t="s">
        <v>287</v>
      </c>
      <c r="F22" s="58"/>
      <c r="G22" s="55" t="s">
        <v>283</v>
      </c>
    </row>
    <row r="23" spans="1:7" ht="21" customHeight="1">
      <c r="A23" s="36"/>
      <c r="B23" s="40"/>
      <c r="C23" s="40"/>
      <c r="D23" s="48" t="s">
        <v>288</v>
      </c>
      <c r="E23" s="54" t="s">
        <v>289</v>
      </c>
      <c r="F23" s="58"/>
      <c r="G23" s="55" t="s">
        <v>283</v>
      </c>
    </row>
    <row r="24" spans="1:7" ht="21" customHeight="1">
      <c r="A24" s="36"/>
      <c r="B24" s="24" t="s">
        <v>290</v>
      </c>
      <c r="C24" s="24"/>
      <c r="D24" s="48" t="s">
        <v>291</v>
      </c>
      <c r="E24" s="59" t="s">
        <v>292</v>
      </c>
      <c r="F24" s="59"/>
      <c r="G24" s="48" t="s">
        <v>293</v>
      </c>
    </row>
    <row r="25" spans="1:7" ht="21" customHeight="1">
      <c r="A25" s="36"/>
      <c r="B25" s="24"/>
      <c r="C25" s="24"/>
      <c r="D25" s="60" t="s">
        <v>294</v>
      </c>
      <c r="E25" s="61" t="s">
        <v>295</v>
      </c>
      <c r="F25" s="61"/>
      <c r="G25" s="62">
        <v>1</v>
      </c>
    </row>
  </sheetData>
  <sheetProtection/>
  <mergeCells count="40">
    <mergeCell ref="A1:G1"/>
    <mergeCell ref="A2:C2"/>
    <mergeCell ref="D2:G2"/>
    <mergeCell ref="B3:C3"/>
    <mergeCell ref="D3:E3"/>
    <mergeCell ref="F3:G3"/>
    <mergeCell ref="B4:C4"/>
    <mergeCell ref="D4:E4"/>
    <mergeCell ref="F4:G4"/>
    <mergeCell ref="B5:G5"/>
    <mergeCell ref="B6:C6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3:A4"/>
    <mergeCell ref="A6:A25"/>
    <mergeCell ref="D7:D8"/>
    <mergeCell ref="D9:D10"/>
    <mergeCell ref="D11:D12"/>
    <mergeCell ref="B7:C12"/>
    <mergeCell ref="B18:C23"/>
    <mergeCell ref="B13:C17"/>
    <mergeCell ref="B24:C25"/>
  </mergeCells>
  <printOptions/>
  <pageMargins left="0" right="0" top="0" bottom="0" header="0.51" footer="0.51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L8" sqref="L8"/>
    </sheetView>
  </sheetViews>
  <sheetFormatPr defaultColWidth="9.140625" defaultRowHeight="12.75"/>
  <cols>
    <col min="1" max="4" width="32.57421875" style="0" customWidth="1"/>
  </cols>
  <sheetData>
    <row r="1" spans="1:4" ht="63.75" customHeight="1">
      <c r="A1" s="1" t="s">
        <v>296</v>
      </c>
      <c r="B1" s="1"/>
      <c r="C1" s="1"/>
      <c r="D1" s="1"/>
    </row>
    <row r="2" spans="1:4" ht="29.25" customHeight="1">
      <c r="A2" s="2" t="s">
        <v>242</v>
      </c>
      <c r="B2" s="2"/>
      <c r="C2" s="2"/>
      <c r="D2" s="2"/>
    </row>
    <row r="3" spans="1:4" ht="29.25" customHeight="1">
      <c r="A3" s="2" t="s">
        <v>297</v>
      </c>
      <c r="B3" s="2"/>
      <c r="C3" s="2" t="s">
        <v>298</v>
      </c>
      <c r="D3" s="2"/>
    </row>
    <row r="4" spans="1:4" ht="29.25" customHeight="1">
      <c r="A4" s="2" t="s">
        <v>299</v>
      </c>
      <c r="B4" s="2"/>
      <c r="C4" s="2" t="s">
        <v>300</v>
      </c>
      <c r="D4" s="2"/>
    </row>
    <row r="5" spans="1:4" ht="29.25" customHeight="1">
      <c r="A5" s="2" t="s">
        <v>301</v>
      </c>
      <c r="B5" s="2"/>
      <c r="C5" s="2" t="s">
        <v>302</v>
      </c>
      <c r="D5" s="2"/>
    </row>
    <row r="6" spans="1:4" ht="29.25" customHeight="1">
      <c r="A6" s="2" t="s">
        <v>303</v>
      </c>
      <c r="B6" s="2"/>
      <c r="C6" s="3" t="s">
        <v>304</v>
      </c>
      <c r="D6" s="2"/>
    </row>
    <row r="7" spans="1:4" ht="29.25" customHeight="1">
      <c r="A7" s="4"/>
      <c r="B7" s="4"/>
      <c r="C7" s="5" t="s">
        <v>305</v>
      </c>
      <c r="D7" s="2"/>
    </row>
    <row r="8" spans="1:4" ht="29.25" customHeight="1">
      <c r="A8" s="6" t="s">
        <v>306</v>
      </c>
      <c r="B8" s="7"/>
      <c r="C8" s="7"/>
      <c r="D8" s="7"/>
    </row>
    <row r="9" spans="1:4" ht="29.25" customHeight="1">
      <c r="A9" s="8" t="s">
        <v>307</v>
      </c>
      <c r="B9" s="8" t="s">
        <v>308</v>
      </c>
      <c r="C9" s="8" t="s">
        <v>309</v>
      </c>
      <c r="D9" s="8" t="s">
        <v>310</v>
      </c>
    </row>
    <row r="10" spans="1:4" ht="29.25" customHeight="1">
      <c r="A10" s="9" t="s">
        <v>311</v>
      </c>
      <c r="B10" s="10" t="s">
        <v>312</v>
      </c>
      <c r="C10" s="8"/>
      <c r="D10" s="8"/>
    </row>
    <row r="11" spans="1:4" ht="29.25" customHeight="1">
      <c r="A11" s="11"/>
      <c r="B11" s="12"/>
      <c r="C11" s="13"/>
      <c r="D11" s="14"/>
    </row>
    <row r="12" spans="1:4" ht="29.25" customHeight="1">
      <c r="A12" s="11"/>
      <c r="B12" s="14" t="s">
        <v>313</v>
      </c>
      <c r="C12" s="13"/>
      <c r="D12" s="14"/>
    </row>
    <row r="13" spans="1:4" ht="29.25" customHeight="1">
      <c r="A13" s="11"/>
      <c r="B13" s="14" t="s">
        <v>313</v>
      </c>
      <c r="C13" s="13"/>
      <c r="D13" s="14"/>
    </row>
    <row r="14" spans="1:4" ht="29.25" customHeight="1">
      <c r="A14" s="15"/>
      <c r="B14" s="14" t="s">
        <v>314</v>
      </c>
      <c r="C14" s="13"/>
      <c r="D14" s="14"/>
    </row>
    <row r="15" spans="1:4" ht="29.25" customHeight="1">
      <c r="A15" s="14" t="s">
        <v>315</v>
      </c>
      <c r="B15" s="14" t="s">
        <v>316</v>
      </c>
      <c r="C15" s="13"/>
      <c r="D15" s="14"/>
    </row>
    <row r="16" spans="1:4" ht="29.25" customHeight="1">
      <c r="A16" s="14" t="s">
        <v>317</v>
      </c>
      <c r="B16" s="14" t="s">
        <v>318</v>
      </c>
      <c r="C16" s="13"/>
      <c r="D16" s="14"/>
    </row>
  </sheetData>
  <sheetProtection/>
  <mergeCells count="8">
    <mergeCell ref="A1:D1"/>
    <mergeCell ref="B2:D2"/>
    <mergeCell ref="B8:D8"/>
    <mergeCell ref="A6:A7"/>
    <mergeCell ref="A10:A14"/>
    <mergeCell ref="B6:B7"/>
    <mergeCell ref="B10:B11"/>
    <mergeCell ref="B12:B1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showGridLines="0" workbookViewId="0" topLeftCell="A1">
      <selection activeCell="H9" sqref="H9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93" t="s">
        <v>10</v>
      </c>
      <c r="C2" s="93"/>
    </row>
    <row r="3" ht="24.75" customHeight="1">
      <c r="B3" s="185"/>
    </row>
    <row r="4" spans="2:3" ht="24.75" customHeight="1">
      <c r="B4" s="186" t="s">
        <v>11</v>
      </c>
      <c r="C4" s="187" t="s">
        <v>12</v>
      </c>
    </row>
    <row r="5" spans="2:3" ht="24.75" customHeight="1">
      <c r="B5" s="188" t="s">
        <v>13</v>
      </c>
      <c r="C5" s="189"/>
    </row>
    <row r="6" spans="2:3" ht="24.75" customHeight="1">
      <c r="B6" s="188" t="s">
        <v>14</v>
      </c>
      <c r="C6" s="189" t="s">
        <v>15</v>
      </c>
    </row>
    <row r="7" spans="2:3" ht="24.75" customHeight="1">
      <c r="B7" s="188" t="s">
        <v>16</v>
      </c>
      <c r="C7" s="189" t="s">
        <v>17</v>
      </c>
    </row>
    <row r="8" spans="2:3" ht="24.75" customHeight="1">
      <c r="B8" s="188" t="s">
        <v>18</v>
      </c>
      <c r="C8" s="189"/>
    </row>
    <row r="9" spans="2:3" ht="24.75" customHeight="1">
      <c r="B9" s="188" t="s">
        <v>19</v>
      </c>
      <c r="C9" s="189" t="s">
        <v>20</v>
      </c>
    </row>
    <row r="10" spans="2:3" ht="24.75" customHeight="1">
      <c r="B10" s="188" t="s">
        <v>21</v>
      </c>
      <c r="C10" s="189" t="s">
        <v>22</v>
      </c>
    </row>
    <row r="11" spans="2:3" ht="24.75" customHeight="1">
      <c r="B11" s="190" t="s">
        <v>23</v>
      </c>
      <c r="C11" s="189" t="s">
        <v>24</v>
      </c>
    </row>
    <row r="12" spans="2:3" ht="24.75" customHeight="1">
      <c r="B12" s="191" t="s">
        <v>25</v>
      </c>
      <c r="C12" s="192" t="s">
        <v>26</v>
      </c>
    </row>
    <row r="13" spans="2:3" ht="24.75" customHeight="1">
      <c r="B13" s="191" t="s">
        <v>27</v>
      </c>
      <c r="C13" s="193"/>
    </row>
    <row r="14" spans="2:3" ht="24.75" customHeight="1">
      <c r="B14" s="194" t="s">
        <v>28</v>
      </c>
      <c r="C14" s="195"/>
    </row>
    <row r="15" spans="2:3" ht="24.75" customHeight="1">
      <c r="B15" s="196" t="s">
        <v>29</v>
      </c>
      <c r="C15" s="197"/>
    </row>
    <row r="16" spans="2:3" ht="24.75" customHeight="1">
      <c r="B16" s="196" t="s">
        <v>30</v>
      </c>
      <c r="C16" s="198"/>
    </row>
    <row r="17" ht="24.75" customHeight="1">
      <c r="B17" s="101"/>
    </row>
    <row r="18" ht="24.75" customHeight="1">
      <c r="B18" s="101"/>
    </row>
    <row r="19" ht="24.75" customHeight="1">
      <c r="B19" s="101"/>
    </row>
    <row r="20" ht="24.75" customHeight="1">
      <c r="B20" s="101"/>
    </row>
    <row r="21" ht="24.75" customHeight="1">
      <c r="B21" s="101"/>
    </row>
  </sheetData>
  <sheetProtection/>
  <mergeCells count="1">
    <mergeCell ref="B2:C2"/>
  </mergeCells>
  <hyperlinks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  <hyperlink ref="B5" location="（1）!A1" display="（1）部门收支总体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1"/>
  <sheetViews>
    <sheetView showGridLines="0" showZeros="0" workbookViewId="0" topLeftCell="A19">
      <selection activeCell="D28" sqref="D28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98" width="8.00390625" style="0" customWidth="1"/>
  </cols>
  <sheetData>
    <row r="1" spans="1:4" ht="24.75" customHeight="1">
      <c r="A1" s="93" t="s">
        <v>31</v>
      </c>
      <c r="B1" s="93"/>
      <c r="C1" s="93"/>
      <c r="D1" s="93"/>
    </row>
    <row r="2" spans="1:4" ht="24.75" customHeight="1">
      <c r="A2" s="178"/>
      <c r="B2" s="178"/>
      <c r="C2" s="150"/>
      <c r="D2" s="94" t="s">
        <v>32</v>
      </c>
    </row>
    <row r="3" spans="1:4" ht="24.75" customHeight="1">
      <c r="A3" s="105" t="s">
        <v>33</v>
      </c>
      <c r="B3" s="105"/>
      <c r="C3" s="105" t="s">
        <v>34</v>
      </c>
      <c r="D3" s="105"/>
    </row>
    <row r="4" spans="1:4" ht="24.75" customHeight="1">
      <c r="A4" s="105" t="s">
        <v>35</v>
      </c>
      <c r="B4" s="105" t="s">
        <v>36</v>
      </c>
      <c r="C4" s="105" t="s">
        <v>35</v>
      </c>
      <c r="D4" s="105" t="s">
        <v>36</v>
      </c>
    </row>
    <row r="5" spans="1:4" ht="24.75" customHeight="1">
      <c r="A5" s="117" t="s">
        <v>37</v>
      </c>
      <c r="B5" s="156">
        <v>1534.3</v>
      </c>
      <c r="C5" s="117" t="s">
        <v>38</v>
      </c>
      <c r="D5" s="124">
        <v>864.87</v>
      </c>
    </row>
    <row r="6" spans="1:4" ht="24.75" customHeight="1">
      <c r="A6" s="117" t="s">
        <v>39</v>
      </c>
      <c r="B6" s="156"/>
      <c r="C6" s="117" t="s">
        <v>40</v>
      </c>
      <c r="D6" s="124"/>
    </row>
    <row r="7" spans="1:4" ht="24.75" customHeight="1">
      <c r="A7" s="117" t="s">
        <v>41</v>
      </c>
      <c r="B7" s="156"/>
      <c r="C7" s="117" t="s">
        <v>42</v>
      </c>
      <c r="D7" s="124"/>
    </row>
    <row r="8" spans="1:4" ht="24.75" customHeight="1">
      <c r="A8" s="117" t="s">
        <v>43</v>
      </c>
      <c r="B8" s="156"/>
      <c r="C8" s="117" t="s">
        <v>44</v>
      </c>
      <c r="D8" s="124"/>
    </row>
    <row r="9" spans="1:4" ht="24.75" customHeight="1">
      <c r="A9" s="117" t="s">
        <v>45</v>
      </c>
      <c r="B9" s="156"/>
      <c r="C9" s="117" t="s">
        <v>46</v>
      </c>
      <c r="D9" s="124"/>
    </row>
    <row r="10" spans="1:4" ht="24.75" customHeight="1">
      <c r="A10" s="117" t="s">
        <v>47</v>
      </c>
      <c r="B10" s="156"/>
      <c r="C10" s="117" t="s">
        <v>48</v>
      </c>
      <c r="D10" s="124"/>
    </row>
    <row r="11" spans="1:4" ht="24.75" customHeight="1">
      <c r="A11" s="117" t="s">
        <v>49</v>
      </c>
      <c r="B11" s="156"/>
      <c r="C11" s="117" t="s">
        <v>50</v>
      </c>
      <c r="D11" s="149" t="s">
        <v>51</v>
      </c>
    </row>
    <row r="12" spans="1:4" ht="24.75" customHeight="1">
      <c r="A12" s="117" t="s">
        <v>52</v>
      </c>
      <c r="B12" s="156"/>
      <c r="C12" s="117" t="s">
        <v>53</v>
      </c>
      <c r="D12" s="149">
        <v>102.19</v>
      </c>
    </row>
    <row r="13" spans="1:4" ht="24.75" customHeight="1">
      <c r="A13" s="117" t="s">
        <v>54</v>
      </c>
      <c r="B13" s="156"/>
      <c r="C13" s="117" t="s">
        <v>55</v>
      </c>
      <c r="D13" s="149">
        <v>41.52</v>
      </c>
    </row>
    <row r="14" spans="1:4" ht="24.75" customHeight="1">
      <c r="A14" s="117"/>
      <c r="B14" s="177"/>
      <c r="C14" s="117" t="s">
        <v>56</v>
      </c>
      <c r="D14" s="149"/>
    </row>
    <row r="15" spans="1:4" ht="24.75" customHeight="1">
      <c r="A15" s="117"/>
      <c r="B15" s="177"/>
      <c r="C15" s="117" t="s">
        <v>57</v>
      </c>
      <c r="D15" s="149"/>
    </row>
    <row r="16" spans="1:4" ht="24.75" customHeight="1">
      <c r="A16" s="117"/>
      <c r="B16" s="177"/>
      <c r="C16" s="117" t="s">
        <v>58</v>
      </c>
      <c r="D16" s="149">
        <v>446.068</v>
      </c>
    </row>
    <row r="17" spans="1:4" ht="24.75" customHeight="1">
      <c r="A17" s="117"/>
      <c r="B17" s="177"/>
      <c r="C17" s="117" t="s">
        <v>59</v>
      </c>
      <c r="D17" s="149"/>
    </row>
    <row r="18" spans="1:4" ht="24.75" customHeight="1">
      <c r="A18" s="117"/>
      <c r="B18" s="177"/>
      <c r="C18" s="117" t="s">
        <v>60</v>
      </c>
      <c r="D18" s="149"/>
    </row>
    <row r="19" spans="1:4" ht="24.75" customHeight="1">
      <c r="A19" s="117"/>
      <c r="B19" s="177"/>
      <c r="C19" s="117" t="s">
        <v>61</v>
      </c>
      <c r="D19" s="149"/>
    </row>
    <row r="20" spans="1:4" ht="24.75" customHeight="1">
      <c r="A20" s="117"/>
      <c r="B20" s="177"/>
      <c r="C20" s="117" t="s">
        <v>62</v>
      </c>
      <c r="D20" s="149"/>
    </row>
    <row r="21" spans="1:4" ht="24.75" customHeight="1">
      <c r="A21" s="117"/>
      <c r="B21" s="177"/>
      <c r="C21" s="117" t="s">
        <v>63</v>
      </c>
      <c r="D21" s="149"/>
    </row>
    <row r="22" spans="1:4" ht="24.75" customHeight="1">
      <c r="A22" s="117"/>
      <c r="B22" s="177"/>
      <c r="C22" s="117" t="s">
        <v>64</v>
      </c>
      <c r="D22" s="149"/>
    </row>
    <row r="23" spans="1:4" ht="24.75" customHeight="1">
      <c r="A23" s="117"/>
      <c r="B23" s="177"/>
      <c r="C23" s="117" t="s">
        <v>65</v>
      </c>
      <c r="D23" s="149">
        <v>76.65</v>
      </c>
    </row>
    <row r="24" spans="1:4" ht="24.75" customHeight="1">
      <c r="A24" s="117"/>
      <c r="B24" s="177"/>
      <c r="C24" s="117" t="s">
        <v>66</v>
      </c>
      <c r="D24" s="149"/>
    </row>
    <row r="25" spans="1:4" ht="24.75" customHeight="1">
      <c r="A25" s="117"/>
      <c r="B25" s="177"/>
      <c r="C25" s="117" t="s">
        <v>67</v>
      </c>
      <c r="D25" s="149">
        <v>3</v>
      </c>
    </row>
    <row r="26" spans="1:4" ht="24.75" customHeight="1">
      <c r="A26" s="117"/>
      <c r="B26" s="177"/>
      <c r="C26" s="117"/>
      <c r="D26" s="161"/>
    </row>
    <row r="27" spans="1:4" ht="24.75" customHeight="1">
      <c r="A27" s="105" t="s">
        <v>68</v>
      </c>
      <c r="B27" s="179">
        <f>SUM(B5:B26)</f>
        <v>1534.3</v>
      </c>
      <c r="C27" s="105" t="s">
        <v>69</v>
      </c>
      <c r="D27" s="179">
        <f>SUM(D5:D26)</f>
        <v>1534.298</v>
      </c>
    </row>
    <row r="28" spans="1:4" ht="24.75" customHeight="1">
      <c r="A28" s="105"/>
      <c r="B28" s="158"/>
      <c r="C28" s="105"/>
      <c r="D28" s="180"/>
    </row>
    <row r="29" spans="1:4" ht="24.75" customHeight="1">
      <c r="A29" s="105"/>
      <c r="B29" s="158"/>
      <c r="C29" s="105"/>
      <c r="D29" s="180"/>
    </row>
    <row r="30" spans="1:4" ht="24.75" customHeight="1">
      <c r="A30" s="117" t="s">
        <v>70</v>
      </c>
      <c r="B30" s="179">
        <f>B31+B32+B33+B34</f>
        <v>0</v>
      </c>
      <c r="C30" s="117" t="s">
        <v>71</v>
      </c>
      <c r="D30" s="179">
        <f>D31+D32+D33+D34</f>
        <v>0</v>
      </c>
    </row>
    <row r="31" spans="1:4" ht="24.75" customHeight="1">
      <c r="A31" s="117" t="s">
        <v>72</v>
      </c>
      <c r="B31" s="156"/>
      <c r="C31" s="117" t="s">
        <v>72</v>
      </c>
      <c r="D31" s="161"/>
    </row>
    <row r="32" spans="1:4" ht="24.75" customHeight="1">
      <c r="A32" s="117" t="s">
        <v>73</v>
      </c>
      <c r="B32" s="156"/>
      <c r="C32" s="117" t="s">
        <v>73</v>
      </c>
      <c r="D32" s="161"/>
    </row>
    <row r="33" spans="1:4" ht="24.75" customHeight="1">
      <c r="A33" s="117" t="s">
        <v>74</v>
      </c>
      <c r="B33" s="156"/>
      <c r="C33" s="117" t="s">
        <v>74</v>
      </c>
      <c r="D33" s="161"/>
    </row>
    <row r="34" spans="1:4" ht="24.75" customHeight="1">
      <c r="A34" s="117" t="s">
        <v>75</v>
      </c>
      <c r="B34" s="156"/>
      <c r="C34" s="117" t="s">
        <v>75</v>
      </c>
      <c r="D34" s="161"/>
    </row>
    <row r="35" spans="1:4" ht="24.75" customHeight="1">
      <c r="A35" s="117" t="s">
        <v>76</v>
      </c>
      <c r="B35" s="179"/>
      <c r="C35" s="117"/>
      <c r="D35" s="161"/>
    </row>
    <row r="36" spans="1:4" ht="24.75" customHeight="1">
      <c r="A36" s="117" t="s">
        <v>77</v>
      </c>
      <c r="B36" s="156"/>
      <c r="C36" s="117"/>
      <c r="D36" s="161"/>
    </row>
    <row r="37" spans="1:4" ht="24.75" customHeight="1">
      <c r="A37" s="117" t="s">
        <v>78</v>
      </c>
      <c r="B37" s="156"/>
      <c r="C37" s="117"/>
      <c r="D37" s="161"/>
    </row>
    <row r="38" spans="1:4" ht="24.75" customHeight="1">
      <c r="A38" s="117" t="s">
        <v>79</v>
      </c>
      <c r="B38" s="156"/>
      <c r="C38" s="117"/>
      <c r="D38" s="161"/>
    </row>
    <row r="39" spans="1:4" ht="24.75" customHeight="1">
      <c r="A39" s="117"/>
      <c r="B39" s="158"/>
      <c r="C39" s="117"/>
      <c r="D39" s="161"/>
    </row>
    <row r="40" spans="1:4" ht="24.75" customHeight="1">
      <c r="A40" s="181"/>
      <c r="B40" s="182"/>
      <c r="C40" s="158"/>
      <c r="D40" s="161"/>
    </row>
    <row r="41" spans="1:97" ht="24.75" customHeight="1">
      <c r="A41" s="183" t="s">
        <v>80</v>
      </c>
      <c r="B41" s="179">
        <f>B27+B30+B35</f>
        <v>1534.3</v>
      </c>
      <c r="C41" s="183" t="s">
        <v>81</v>
      </c>
      <c r="D41" s="162">
        <f>D27+D30</f>
        <v>1534.298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</row>
  </sheetData>
  <sheetProtection/>
  <mergeCells count="3">
    <mergeCell ref="A1:D1"/>
    <mergeCell ref="A3:B3"/>
    <mergeCell ref="C3:D3"/>
  </mergeCells>
  <printOptions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7">
      <selection activeCell="D29" sqref="D29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spans="1:2" ht="29.25" customHeight="1">
      <c r="A1" s="174" t="s">
        <v>82</v>
      </c>
      <c r="B1" s="174"/>
    </row>
    <row r="2" ht="20.25" customHeight="1">
      <c r="B2" s="94" t="s">
        <v>32</v>
      </c>
    </row>
    <row r="3" spans="1:3" ht="19.5" customHeight="1">
      <c r="A3" s="175" t="s">
        <v>35</v>
      </c>
      <c r="B3" s="175" t="s">
        <v>83</v>
      </c>
      <c r="C3" s="101"/>
    </row>
    <row r="4" spans="1:4" ht="19.5" customHeight="1">
      <c r="A4" s="117" t="s">
        <v>37</v>
      </c>
      <c r="B4" s="176">
        <v>1534.3</v>
      </c>
      <c r="C4" s="101"/>
      <c r="D4" s="101"/>
    </row>
    <row r="5" spans="1:2" ht="19.5" customHeight="1">
      <c r="A5" s="117" t="s">
        <v>84</v>
      </c>
      <c r="B5" s="177"/>
    </row>
    <row r="6" spans="1:2" ht="19.5" customHeight="1">
      <c r="A6" s="117" t="s">
        <v>85</v>
      </c>
      <c r="B6" s="177"/>
    </row>
    <row r="7" spans="1:2" ht="19.5" customHeight="1">
      <c r="A7" s="117" t="s">
        <v>86</v>
      </c>
      <c r="B7" s="177"/>
    </row>
    <row r="8" spans="1:2" ht="19.5" customHeight="1">
      <c r="A8" s="117" t="s">
        <v>87</v>
      </c>
      <c r="B8" s="177"/>
    </row>
    <row r="9" spans="1:2" ht="19.5" customHeight="1">
      <c r="A9" s="117" t="s">
        <v>88</v>
      </c>
      <c r="B9" s="177"/>
    </row>
    <row r="10" spans="1:2" ht="19.5" customHeight="1">
      <c r="A10" s="117" t="s">
        <v>89</v>
      </c>
      <c r="B10" s="177"/>
    </row>
    <row r="11" spans="1:2" ht="19.5" customHeight="1">
      <c r="A11" s="117" t="s">
        <v>90</v>
      </c>
      <c r="B11" s="177"/>
    </row>
    <row r="12" spans="1:2" ht="19.5" customHeight="1">
      <c r="A12" s="117" t="s">
        <v>39</v>
      </c>
      <c r="B12" s="177"/>
    </row>
    <row r="13" spans="1:2" ht="19.5" customHeight="1">
      <c r="A13" s="117" t="s">
        <v>41</v>
      </c>
      <c r="B13" s="177"/>
    </row>
    <row r="14" spans="1:2" ht="19.5" customHeight="1">
      <c r="A14" s="117" t="s">
        <v>43</v>
      </c>
      <c r="B14" s="177"/>
    </row>
    <row r="15" spans="1:2" ht="19.5" customHeight="1">
      <c r="A15" s="117" t="s">
        <v>45</v>
      </c>
      <c r="B15" s="177"/>
    </row>
    <row r="16" spans="1:2" ht="19.5" customHeight="1">
      <c r="A16" s="117" t="s">
        <v>47</v>
      </c>
      <c r="B16" s="177"/>
    </row>
    <row r="17" spans="1:2" ht="19.5" customHeight="1">
      <c r="A17" s="117" t="s">
        <v>49</v>
      </c>
      <c r="B17" s="177"/>
    </row>
    <row r="18" spans="1:2" ht="19.5" customHeight="1">
      <c r="A18" s="117" t="s">
        <v>52</v>
      </c>
      <c r="B18" s="177"/>
    </row>
    <row r="19" spans="1:2" ht="19.5" customHeight="1">
      <c r="A19" s="117" t="s">
        <v>54</v>
      </c>
      <c r="B19" s="177"/>
    </row>
    <row r="20" spans="1:2" ht="19.5" customHeight="1">
      <c r="A20" s="117"/>
      <c r="B20" s="177"/>
    </row>
    <row r="21" spans="1:2" ht="19.5" customHeight="1">
      <c r="A21" s="117"/>
      <c r="B21" s="177"/>
    </row>
    <row r="22" spans="1:2" ht="19.5" customHeight="1">
      <c r="A22" s="117" t="s">
        <v>68</v>
      </c>
      <c r="B22" s="176">
        <f>B4+B12+B13+B14+B15+B16+B17+B18+B19</f>
        <v>1534.3</v>
      </c>
    </row>
    <row r="23" spans="1:2" ht="19.5" customHeight="1">
      <c r="A23" s="117" t="s">
        <v>70</v>
      </c>
      <c r="B23" s="176">
        <f>B24+B25+B26+B27</f>
        <v>0</v>
      </c>
    </row>
    <row r="24" spans="1:2" ht="19.5" customHeight="1">
      <c r="A24" s="117" t="s">
        <v>91</v>
      </c>
      <c r="B24" s="177"/>
    </row>
    <row r="25" spans="1:2" ht="19.5" customHeight="1">
      <c r="A25" s="117" t="s">
        <v>92</v>
      </c>
      <c r="B25" s="177"/>
    </row>
    <row r="26" spans="1:2" ht="19.5" customHeight="1">
      <c r="A26" s="117" t="s">
        <v>93</v>
      </c>
      <c r="B26" s="177"/>
    </row>
    <row r="27" spans="1:2" ht="19.5" customHeight="1">
      <c r="A27" s="117" t="s">
        <v>94</v>
      </c>
      <c r="B27" s="177"/>
    </row>
    <row r="28" spans="1:2" ht="19.5" customHeight="1">
      <c r="A28" s="117" t="s">
        <v>76</v>
      </c>
      <c r="B28" s="176"/>
    </row>
    <row r="29" spans="1:2" ht="19.5" customHeight="1">
      <c r="A29" s="117" t="s">
        <v>95</v>
      </c>
      <c r="B29" s="177"/>
    </row>
    <row r="30" spans="1:2" ht="19.5" customHeight="1">
      <c r="A30" s="117" t="s">
        <v>96</v>
      </c>
      <c r="B30" s="177"/>
    </row>
    <row r="31" spans="1:2" ht="19.5" customHeight="1">
      <c r="A31" s="117" t="s">
        <v>97</v>
      </c>
      <c r="B31" s="177"/>
    </row>
    <row r="32" spans="1:2" ht="19.5" customHeight="1">
      <c r="A32" s="117"/>
      <c r="B32" s="177"/>
    </row>
    <row r="33" spans="1:2" ht="19.5" customHeight="1">
      <c r="A33" s="117"/>
      <c r="B33" s="177"/>
    </row>
    <row r="34" spans="1:2" ht="19.5" customHeight="1">
      <c r="A34" s="105" t="s">
        <v>98</v>
      </c>
      <c r="B34" s="176">
        <f>B22+B23+B28</f>
        <v>1534.3</v>
      </c>
    </row>
  </sheetData>
  <sheetProtection/>
  <mergeCells count="1">
    <mergeCell ref="A1:B1"/>
  </mergeCell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9">
      <selection activeCell="B36" sqref="B36:D38"/>
    </sheetView>
  </sheetViews>
  <sheetFormatPr defaultColWidth="9.140625" defaultRowHeight="12.75"/>
  <cols>
    <col min="1" max="1" width="26.421875" style="0" customWidth="1"/>
    <col min="2" max="2" width="33.140625" style="0" customWidth="1"/>
    <col min="3" max="3" width="14.7109375" style="0" customWidth="1"/>
    <col min="4" max="4" width="15.00390625" style="0" customWidth="1"/>
    <col min="5" max="5" width="14.140625" style="0" customWidth="1"/>
    <col min="6" max="6" width="13.28125" style="0" customWidth="1"/>
    <col min="7" max="7" width="10.28125" style="0" customWidth="1"/>
    <col min="8" max="9" width="6.8515625" style="0" customWidth="1"/>
  </cols>
  <sheetData>
    <row r="1" spans="1:6" ht="24.75" customHeight="1">
      <c r="A1" s="93" t="s">
        <v>99</v>
      </c>
      <c r="B1" s="93"/>
      <c r="C1" s="93"/>
      <c r="D1" s="93"/>
      <c r="E1" s="93"/>
      <c r="F1" s="93"/>
    </row>
    <row r="2" spans="1:6" ht="24.75" customHeight="1">
      <c r="A2" s="127"/>
      <c r="B2" s="127"/>
      <c r="C2" s="127"/>
      <c r="F2" s="94" t="s">
        <v>32</v>
      </c>
    </row>
    <row r="3" spans="1:7" ht="24.75" customHeight="1">
      <c r="A3" s="105" t="s">
        <v>100</v>
      </c>
      <c r="B3" s="105" t="s">
        <v>101</v>
      </c>
      <c r="C3" s="105" t="s">
        <v>102</v>
      </c>
      <c r="D3" s="105" t="s">
        <v>103</v>
      </c>
      <c r="E3" s="105" t="s">
        <v>104</v>
      </c>
      <c r="F3" s="105" t="s">
        <v>105</v>
      </c>
      <c r="G3" s="150"/>
    </row>
    <row r="4" spans="1:7" ht="30" customHeight="1">
      <c r="A4" s="105" t="s">
        <v>106</v>
      </c>
      <c r="B4" s="105"/>
      <c r="C4" s="105">
        <v>1</v>
      </c>
      <c r="D4" s="105">
        <v>2</v>
      </c>
      <c r="E4" s="105">
        <v>3</v>
      </c>
      <c r="F4" s="105">
        <v>4</v>
      </c>
      <c r="G4" s="150"/>
    </row>
    <row r="5" spans="1:8" ht="30" customHeight="1">
      <c r="A5" s="163" t="s">
        <v>107</v>
      </c>
      <c r="B5" s="146"/>
      <c r="C5" s="164">
        <f>C6+C19+C23+C33+C36+C39</f>
        <v>1534.298</v>
      </c>
      <c r="D5" s="164">
        <f>D6+D19+D23+D33+D36+D39</f>
        <v>1534.298</v>
      </c>
      <c r="E5" s="164"/>
      <c r="F5" s="164"/>
      <c r="G5" s="150"/>
      <c r="H5" s="165"/>
    </row>
    <row r="6" spans="1:6" ht="30" customHeight="1">
      <c r="A6" s="140">
        <v>201</v>
      </c>
      <c r="B6" s="166" t="s">
        <v>108</v>
      </c>
      <c r="C6" s="167">
        <v>864.87</v>
      </c>
      <c r="D6" s="167">
        <v>864.87</v>
      </c>
      <c r="E6" s="167"/>
      <c r="F6" s="167"/>
    </row>
    <row r="7" spans="1:6" ht="30" customHeight="1">
      <c r="A7" s="105">
        <v>20103</v>
      </c>
      <c r="B7" s="105" t="s">
        <v>109</v>
      </c>
      <c r="C7" s="164">
        <v>864.87</v>
      </c>
      <c r="D7" s="164">
        <v>864.87</v>
      </c>
      <c r="E7" s="164"/>
      <c r="F7" s="164"/>
    </row>
    <row r="8" spans="1:6" ht="30" customHeight="1">
      <c r="A8" s="105">
        <v>2010301</v>
      </c>
      <c r="B8" s="105" t="s">
        <v>110</v>
      </c>
      <c r="C8" s="168">
        <v>864.87</v>
      </c>
      <c r="D8" s="168">
        <v>864.87</v>
      </c>
      <c r="E8" s="164"/>
      <c r="F8" s="164"/>
    </row>
    <row r="9" spans="1:6" ht="30" customHeight="1">
      <c r="A9" s="105">
        <v>2010399</v>
      </c>
      <c r="B9" s="105" t="s">
        <v>109</v>
      </c>
      <c r="C9" s="168"/>
      <c r="D9" s="168"/>
      <c r="E9" s="164"/>
      <c r="F9" s="164"/>
    </row>
    <row r="10" spans="1:6" ht="30" customHeight="1">
      <c r="A10" s="105">
        <v>20105</v>
      </c>
      <c r="B10" s="105" t="s">
        <v>111</v>
      </c>
      <c r="C10" s="168"/>
      <c r="D10" s="168"/>
      <c r="E10" s="164"/>
      <c r="F10" s="164"/>
    </row>
    <row r="11" spans="1:6" ht="30" customHeight="1">
      <c r="A11" s="105">
        <v>2010507</v>
      </c>
      <c r="B11" s="105" t="s">
        <v>112</v>
      </c>
      <c r="C11" s="168"/>
      <c r="D11" s="168"/>
      <c r="E11" s="164"/>
      <c r="F11" s="164"/>
    </row>
    <row r="12" spans="1:6" ht="30" customHeight="1">
      <c r="A12" s="105">
        <v>20199</v>
      </c>
      <c r="B12" s="105" t="s">
        <v>113</v>
      </c>
      <c r="C12" s="168"/>
      <c r="D12" s="168"/>
      <c r="E12" s="164"/>
      <c r="F12" s="164"/>
    </row>
    <row r="13" spans="1:6" ht="36" customHeight="1">
      <c r="A13" s="105">
        <v>2019999</v>
      </c>
      <c r="B13" s="105" t="s">
        <v>113</v>
      </c>
      <c r="C13" s="168"/>
      <c r="D13" s="168"/>
      <c r="E13" s="164"/>
      <c r="F13" s="164"/>
    </row>
    <row r="14" spans="1:6" ht="30" customHeight="1">
      <c r="A14" s="105">
        <v>207</v>
      </c>
      <c r="B14" s="105" t="s">
        <v>114</v>
      </c>
      <c r="C14" s="169"/>
      <c r="D14" s="169"/>
      <c r="E14" s="169"/>
      <c r="F14" s="169"/>
    </row>
    <row r="15" spans="1:6" ht="30" customHeight="1">
      <c r="A15" s="105">
        <v>20701</v>
      </c>
      <c r="B15" s="105" t="s">
        <v>115</v>
      </c>
      <c r="C15" s="169"/>
      <c r="D15" s="169"/>
      <c r="E15" s="169"/>
      <c r="F15" s="169"/>
    </row>
    <row r="16" spans="1:6" ht="30" customHeight="1">
      <c r="A16" s="105">
        <v>2070199</v>
      </c>
      <c r="B16" s="105" t="s">
        <v>116</v>
      </c>
      <c r="C16" s="169"/>
      <c r="D16" s="169"/>
      <c r="E16" s="169"/>
      <c r="F16" s="169"/>
    </row>
    <row r="17" spans="1:6" ht="30" customHeight="1">
      <c r="A17" s="105">
        <v>20799</v>
      </c>
      <c r="B17" s="105" t="s">
        <v>117</v>
      </c>
      <c r="C17" s="169"/>
      <c r="D17" s="169"/>
      <c r="E17" s="169"/>
      <c r="F17" s="169"/>
    </row>
    <row r="18" spans="1:6" ht="30" customHeight="1">
      <c r="A18" s="105">
        <v>2079999</v>
      </c>
      <c r="B18" s="105" t="s">
        <v>118</v>
      </c>
      <c r="C18" s="169"/>
      <c r="D18" s="169"/>
      <c r="E18" s="169"/>
      <c r="F18" s="169"/>
    </row>
    <row r="19" spans="1:6" ht="31.5" customHeight="1">
      <c r="A19" s="105">
        <v>208</v>
      </c>
      <c r="B19" s="105" t="s">
        <v>119</v>
      </c>
      <c r="C19" s="169">
        <v>102.19</v>
      </c>
      <c r="D19" s="169">
        <v>102.19</v>
      </c>
      <c r="E19" s="169"/>
      <c r="F19" s="169"/>
    </row>
    <row r="20" spans="1:6" ht="30" customHeight="1">
      <c r="A20" s="105">
        <v>20805</v>
      </c>
      <c r="B20" s="105" t="s">
        <v>120</v>
      </c>
      <c r="C20" s="169">
        <v>102.19</v>
      </c>
      <c r="D20" s="169">
        <v>102.19</v>
      </c>
      <c r="E20" s="169"/>
      <c r="F20" s="169"/>
    </row>
    <row r="21" spans="1:6" ht="30" customHeight="1">
      <c r="A21" s="105">
        <v>2080501</v>
      </c>
      <c r="B21" s="105" t="s">
        <v>121</v>
      </c>
      <c r="C21" s="169"/>
      <c r="D21" s="169"/>
      <c r="E21" s="169"/>
      <c r="F21" s="169"/>
    </row>
    <row r="22" spans="1:6" ht="30" customHeight="1">
      <c r="A22" s="105">
        <v>2080505</v>
      </c>
      <c r="B22" s="105" t="s">
        <v>122</v>
      </c>
      <c r="C22" s="169">
        <v>102.19</v>
      </c>
      <c r="D22" s="169">
        <v>102.19</v>
      </c>
      <c r="E22" s="169"/>
      <c r="F22" s="169"/>
    </row>
    <row r="23" spans="1:6" ht="30" customHeight="1">
      <c r="A23" s="105">
        <v>210</v>
      </c>
      <c r="B23" s="105" t="s">
        <v>123</v>
      </c>
      <c r="C23" s="169">
        <v>41.52</v>
      </c>
      <c r="D23" s="169">
        <v>41.52</v>
      </c>
      <c r="E23" s="169"/>
      <c r="F23" s="169"/>
    </row>
    <row r="24" spans="1:6" ht="30" customHeight="1">
      <c r="A24" s="105">
        <v>21011</v>
      </c>
      <c r="B24" s="105" t="s">
        <v>124</v>
      </c>
      <c r="C24" s="169">
        <v>41.52</v>
      </c>
      <c r="D24" s="169">
        <v>41.52</v>
      </c>
      <c r="E24" s="169"/>
      <c r="F24" s="169"/>
    </row>
    <row r="25" spans="1:6" ht="30" customHeight="1">
      <c r="A25" s="105">
        <v>2101101</v>
      </c>
      <c r="B25" s="105" t="s">
        <v>125</v>
      </c>
      <c r="C25" s="169"/>
      <c r="D25" s="169"/>
      <c r="E25" s="169"/>
      <c r="F25" s="169"/>
    </row>
    <row r="26" spans="1:6" ht="30.75" customHeight="1">
      <c r="A26" s="105">
        <v>2101102</v>
      </c>
      <c r="B26" s="105" t="s">
        <v>126</v>
      </c>
      <c r="C26" s="169">
        <v>41.52</v>
      </c>
      <c r="D26" s="169">
        <v>41.52</v>
      </c>
      <c r="E26" s="169"/>
      <c r="F26" s="169"/>
    </row>
    <row r="27" spans="1:6" ht="30.75" customHeight="1">
      <c r="A27" s="105">
        <v>211</v>
      </c>
      <c r="B27" s="105" t="s">
        <v>127</v>
      </c>
      <c r="C27" s="169"/>
      <c r="D27" s="169"/>
      <c r="E27" s="169"/>
      <c r="F27" s="169"/>
    </row>
    <row r="28" spans="1:6" ht="30.75" customHeight="1">
      <c r="A28" s="105">
        <v>21104</v>
      </c>
      <c r="B28" s="105" t="s">
        <v>128</v>
      </c>
      <c r="C28" s="169"/>
      <c r="D28" s="169"/>
      <c r="E28" s="169"/>
      <c r="F28" s="169"/>
    </row>
    <row r="29" spans="1:6" ht="30.75" customHeight="1">
      <c r="A29" s="105">
        <v>2110402</v>
      </c>
      <c r="B29" s="105" t="s">
        <v>129</v>
      </c>
      <c r="C29" s="169"/>
      <c r="D29" s="169"/>
      <c r="E29" s="169"/>
      <c r="F29" s="169"/>
    </row>
    <row r="30" spans="1:8" ht="30" customHeight="1">
      <c r="A30" s="105">
        <v>212</v>
      </c>
      <c r="B30" s="105" t="s">
        <v>130</v>
      </c>
      <c r="C30" s="169"/>
      <c r="D30" s="169"/>
      <c r="E30" s="169"/>
      <c r="F30" s="170"/>
      <c r="H30" s="165"/>
    </row>
    <row r="31" spans="1:6" ht="20.25" customHeight="1">
      <c r="A31" s="171">
        <v>21205</v>
      </c>
      <c r="B31" s="171" t="s">
        <v>131</v>
      </c>
      <c r="C31" s="172"/>
      <c r="D31" s="172"/>
      <c r="E31" s="168"/>
      <c r="F31" s="168"/>
    </row>
    <row r="32" spans="1:6" ht="20.25" customHeight="1">
      <c r="A32" s="171">
        <v>2120501</v>
      </c>
      <c r="B32" s="171" t="s">
        <v>132</v>
      </c>
      <c r="C32" s="168"/>
      <c r="D32" s="168"/>
      <c r="E32" s="168"/>
      <c r="F32" s="168"/>
    </row>
    <row r="33" spans="1:6" ht="20.25" customHeight="1">
      <c r="A33" s="171">
        <v>213</v>
      </c>
      <c r="B33" s="171" t="s">
        <v>133</v>
      </c>
      <c r="C33" s="168">
        <v>446.068</v>
      </c>
      <c r="D33" s="168">
        <v>446.068</v>
      </c>
      <c r="E33" s="168"/>
      <c r="F33" s="168"/>
    </row>
    <row r="34" spans="1:6" ht="20.25" customHeight="1">
      <c r="A34" s="171">
        <v>21307</v>
      </c>
      <c r="B34" s="171" t="s">
        <v>134</v>
      </c>
      <c r="C34" s="168">
        <v>446.068</v>
      </c>
      <c r="D34" s="168">
        <v>446.068</v>
      </c>
      <c r="E34" s="168"/>
      <c r="F34" s="168"/>
    </row>
    <row r="35" spans="1:6" ht="20.25" customHeight="1">
      <c r="A35" s="171">
        <v>2130705</v>
      </c>
      <c r="B35" s="171" t="s">
        <v>135</v>
      </c>
      <c r="C35" s="168">
        <v>446.068</v>
      </c>
      <c r="D35" s="168">
        <v>446.068</v>
      </c>
      <c r="E35" s="168"/>
      <c r="F35" s="168"/>
    </row>
    <row r="36" spans="1:6" ht="20.25" customHeight="1">
      <c r="A36" s="171">
        <v>221</v>
      </c>
      <c r="B36" s="173" t="s">
        <v>136</v>
      </c>
      <c r="C36" s="168">
        <v>76.65</v>
      </c>
      <c r="D36" s="168">
        <v>76.65</v>
      </c>
      <c r="E36" s="168"/>
      <c r="F36" s="168"/>
    </row>
    <row r="37" spans="1:6" ht="20.25" customHeight="1">
      <c r="A37" s="171">
        <v>22102</v>
      </c>
      <c r="B37" s="173" t="s">
        <v>137</v>
      </c>
      <c r="C37" s="168">
        <v>76.65</v>
      </c>
      <c r="D37" s="168">
        <v>76.65</v>
      </c>
      <c r="E37" s="168"/>
      <c r="F37" s="168"/>
    </row>
    <row r="38" spans="1:6" ht="20.25" customHeight="1">
      <c r="A38" s="171">
        <v>2210201</v>
      </c>
      <c r="B38" s="173" t="s">
        <v>138</v>
      </c>
      <c r="C38" s="168">
        <v>76.65</v>
      </c>
      <c r="D38" s="168">
        <v>76.65</v>
      </c>
      <c r="E38" s="168"/>
      <c r="F38" s="168"/>
    </row>
    <row r="39" spans="1:6" ht="20.25" customHeight="1">
      <c r="A39" s="171">
        <v>224</v>
      </c>
      <c r="B39" s="171" t="s">
        <v>139</v>
      </c>
      <c r="C39" s="168">
        <v>3</v>
      </c>
      <c r="D39" s="168">
        <v>3</v>
      </c>
      <c r="E39" s="168"/>
      <c r="F39" s="168"/>
    </row>
    <row r="40" spans="1:6" ht="20.25" customHeight="1">
      <c r="A40" s="171">
        <v>22401</v>
      </c>
      <c r="B40" s="171" t="s">
        <v>140</v>
      </c>
      <c r="C40" s="168">
        <v>3</v>
      </c>
      <c r="D40" s="168">
        <v>3</v>
      </c>
      <c r="E40" s="168"/>
      <c r="F40" s="168"/>
    </row>
    <row r="41" spans="1:6" ht="20.25" customHeight="1">
      <c r="A41" s="171">
        <v>2240150</v>
      </c>
      <c r="B41" s="171" t="s">
        <v>141</v>
      </c>
      <c r="C41" s="168">
        <v>3</v>
      </c>
      <c r="D41" s="168">
        <v>3</v>
      </c>
      <c r="E41" s="168"/>
      <c r="F41" s="168"/>
    </row>
  </sheetData>
  <sheetProtection/>
  <mergeCells count="1">
    <mergeCell ref="A1:F1"/>
  </mergeCells>
  <printOptions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8"/>
  <sheetViews>
    <sheetView showGridLines="0" showZeros="0" tabSelected="1" workbookViewId="0" topLeftCell="A1">
      <selection activeCell="N17" sqref="N17:N18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151" t="s">
        <v>142</v>
      </c>
      <c r="B1" s="151"/>
      <c r="C1" s="151"/>
      <c r="D1" s="15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</row>
    <row r="2" spans="1:97" ht="16.5" customHeight="1">
      <c r="A2" s="101"/>
      <c r="B2" s="153"/>
      <c r="C2" s="154"/>
      <c r="D2" s="94" t="s">
        <v>32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</row>
    <row r="3" spans="1:97" ht="23.25" customHeight="1">
      <c r="A3" s="105" t="s">
        <v>143</v>
      </c>
      <c r="B3" s="105"/>
      <c r="C3" s="105" t="s">
        <v>144</v>
      </c>
      <c r="D3" s="10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</row>
    <row r="4" spans="1:97" ht="23.25" customHeight="1">
      <c r="A4" s="105" t="s">
        <v>35</v>
      </c>
      <c r="B4" s="105" t="s">
        <v>36</v>
      </c>
      <c r="C4" s="105" t="s">
        <v>35</v>
      </c>
      <c r="D4" s="105" t="s">
        <v>36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</row>
    <row r="5" spans="1:97" ht="23.25" customHeight="1">
      <c r="A5" s="123" t="s">
        <v>145</v>
      </c>
      <c r="B5" s="156">
        <v>1534.3</v>
      </c>
      <c r="C5" s="123" t="s">
        <v>146</v>
      </c>
      <c r="D5" s="157">
        <v>1534.3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</row>
    <row r="6" spans="1:97" ht="23.25" customHeight="1">
      <c r="A6" s="123" t="s">
        <v>147</v>
      </c>
      <c r="B6" s="156">
        <v>1534.3</v>
      </c>
      <c r="C6" s="117" t="s">
        <v>38</v>
      </c>
      <c r="D6" s="124">
        <v>864.87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</row>
    <row r="7" spans="1:97" ht="23.25" customHeight="1">
      <c r="A7" s="123" t="s">
        <v>148</v>
      </c>
      <c r="B7" s="158"/>
      <c r="C7" s="117" t="s">
        <v>40</v>
      </c>
      <c r="D7" s="12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</row>
    <row r="8" spans="1:97" ht="23.25" customHeight="1">
      <c r="A8" s="123" t="s">
        <v>149</v>
      </c>
      <c r="B8" s="158"/>
      <c r="C8" s="117" t="s">
        <v>42</v>
      </c>
      <c r="D8" s="12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</row>
    <row r="9" spans="1:97" ht="23.25" customHeight="1">
      <c r="A9" s="123" t="s">
        <v>150</v>
      </c>
      <c r="B9" s="156"/>
      <c r="C9" s="117" t="s">
        <v>44</v>
      </c>
      <c r="D9" s="12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</row>
    <row r="10" spans="1:95" ht="23.25" customHeight="1">
      <c r="A10" s="123"/>
      <c r="B10" s="159"/>
      <c r="C10" s="117" t="s">
        <v>46</v>
      </c>
      <c r="D10" s="12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</row>
    <row r="11" spans="1:95" ht="23.25" customHeight="1">
      <c r="A11" s="123"/>
      <c r="B11" s="159"/>
      <c r="C11" s="117" t="s">
        <v>48</v>
      </c>
      <c r="D11" s="12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</row>
    <row r="12" spans="1:95" ht="23.25" customHeight="1">
      <c r="A12" s="160"/>
      <c r="B12" s="158"/>
      <c r="C12" s="117" t="s">
        <v>50</v>
      </c>
      <c r="D12" s="149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</row>
    <row r="13" spans="1:95" ht="23.25" customHeight="1">
      <c r="A13" s="160"/>
      <c r="B13" s="158"/>
      <c r="C13" s="117" t="s">
        <v>53</v>
      </c>
      <c r="D13" s="149">
        <v>102.19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</row>
    <row r="14" spans="1:97" ht="23.25" customHeight="1">
      <c r="A14" s="160"/>
      <c r="B14" s="158"/>
      <c r="C14" s="117" t="s">
        <v>55</v>
      </c>
      <c r="D14" s="149">
        <v>41.52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</row>
    <row r="15" spans="1:97" ht="23.25" customHeight="1">
      <c r="A15" s="160"/>
      <c r="B15" s="158"/>
      <c r="C15" s="117" t="s">
        <v>56</v>
      </c>
      <c r="D15" s="149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</row>
    <row r="16" spans="1:97" ht="23.25" customHeight="1">
      <c r="A16" s="160"/>
      <c r="B16" s="158"/>
      <c r="C16" s="117" t="s">
        <v>57</v>
      </c>
      <c r="D16" s="14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</row>
    <row r="17" spans="1:97" ht="23.25" customHeight="1">
      <c r="A17" s="160"/>
      <c r="B17" s="158"/>
      <c r="C17" s="117" t="s">
        <v>58</v>
      </c>
      <c r="D17" s="149">
        <v>446.068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</row>
    <row r="18" spans="1:97" ht="23.25" customHeight="1">
      <c r="A18" s="160"/>
      <c r="B18" s="158"/>
      <c r="C18" s="117" t="s">
        <v>59</v>
      </c>
      <c r="D18" s="149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</row>
    <row r="19" spans="1:97" ht="23.25" customHeight="1">
      <c r="A19" s="160"/>
      <c r="B19" s="158"/>
      <c r="C19" s="117" t="s">
        <v>60</v>
      </c>
      <c r="D19" s="149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</row>
    <row r="20" spans="1:97" ht="23.25" customHeight="1">
      <c r="A20" s="160"/>
      <c r="B20" s="158"/>
      <c r="C20" s="117" t="s">
        <v>61</v>
      </c>
      <c r="D20" s="149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</row>
    <row r="21" spans="1:97" ht="23.25" customHeight="1">
      <c r="A21" s="160"/>
      <c r="B21" s="158"/>
      <c r="C21" s="117" t="s">
        <v>62</v>
      </c>
      <c r="D21" s="149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</row>
    <row r="22" spans="1:97" ht="23.25" customHeight="1">
      <c r="A22" s="160"/>
      <c r="B22" s="158"/>
      <c r="C22" s="117" t="s">
        <v>63</v>
      </c>
      <c r="D22" s="149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</row>
    <row r="23" spans="1:97" ht="23.25" customHeight="1">
      <c r="A23" s="160"/>
      <c r="B23" s="158"/>
      <c r="C23" s="117" t="s">
        <v>64</v>
      </c>
      <c r="D23" s="149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</row>
    <row r="24" spans="1:97" ht="23.25" customHeight="1">
      <c r="A24" s="160"/>
      <c r="B24" s="158"/>
      <c r="C24" s="117" t="s">
        <v>65</v>
      </c>
      <c r="D24" s="149">
        <v>76.65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</row>
    <row r="25" spans="1:97" ht="23.25" customHeight="1">
      <c r="A25" s="160"/>
      <c r="B25" s="158"/>
      <c r="C25" s="117" t="s">
        <v>66</v>
      </c>
      <c r="D25" s="149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</row>
    <row r="26" spans="1:97" ht="23.25" customHeight="1">
      <c r="A26" s="160"/>
      <c r="B26" s="158"/>
      <c r="C26" s="117" t="s">
        <v>67</v>
      </c>
      <c r="D26" s="149">
        <v>3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</row>
    <row r="27" spans="1:97" ht="23.25" customHeight="1">
      <c r="A27" s="160"/>
      <c r="B27" s="158"/>
      <c r="C27" s="117"/>
      <c r="D27" s="161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</row>
    <row r="28" spans="1:97" ht="23.25" customHeight="1">
      <c r="A28" s="105" t="s">
        <v>151</v>
      </c>
      <c r="B28" s="162">
        <f>B5+B9</f>
        <v>1534.3</v>
      </c>
      <c r="C28" s="105" t="s">
        <v>152</v>
      </c>
      <c r="D28" s="162">
        <f>SUM(D6:D27)</f>
        <v>1534.298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</row>
  </sheetData>
  <sheetProtection/>
  <mergeCells count="3">
    <mergeCell ref="A1:D1"/>
    <mergeCell ref="A3:B3"/>
    <mergeCell ref="C3:D3"/>
  </mergeCells>
  <printOptions/>
  <pageMargins left="0.98" right="0.79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F20" sqref="F20"/>
    </sheetView>
  </sheetViews>
  <sheetFormatPr defaultColWidth="9.140625" defaultRowHeight="12.75"/>
  <cols>
    <col min="1" max="1" width="36.57421875" style="0" customWidth="1"/>
    <col min="2" max="8" width="14.7109375" style="0" customWidth="1"/>
    <col min="9" max="10" width="6.8515625" style="0" customWidth="1"/>
  </cols>
  <sheetData>
    <row r="1" spans="1:8" ht="24.75" customHeight="1">
      <c r="A1" s="93" t="s">
        <v>153</v>
      </c>
      <c r="B1" s="93"/>
      <c r="C1" s="93"/>
      <c r="D1" s="93"/>
      <c r="E1" s="93"/>
      <c r="F1" s="93"/>
      <c r="G1" s="93"/>
      <c r="H1" s="93"/>
    </row>
    <row r="2" ht="24.75" customHeight="1">
      <c r="H2" s="94" t="s">
        <v>32</v>
      </c>
    </row>
    <row r="3" spans="1:9" ht="24.75" customHeight="1">
      <c r="A3" s="105" t="s">
        <v>154</v>
      </c>
      <c r="B3" s="105" t="s">
        <v>107</v>
      </c>
      <c r="C3" s="105" t="s">
        <v>155</v>
      </c>
      <c r="D3" s="105"/>
      <c r="E3" s="105"/>
      <c r="F3" s="105" t="s">
        <v>156</v>
      </c>
      <c r="G3" s="105"/>
      <c r="H3" s="105"/>
      <c r="I3" s="101"/>
    </row>
    <row r="4" spans="1:9" ht="24.75" customHeight="1">
      <c r="A4" s="105"/>
      <c r="B4" s="105"/>
      <c r="C4" s="105" t="s">
        <v>107</v>
      </c>
      <c r="D4" s="105" t="s">
        <v>103</v>
      </c>
      <c r="E4" s="105" t="s">
        <v>104</v>
      </c>
      <c r="F4" s="105" t="s">
        <v>107</v>
      </c>
      <c r="G4" s="105" t="s">
        <v>103</v>
      </c>
      <c r="H4" s="105" t="s">
        <v>104</v>
      </c>
      <c r="I4" s="101"/>
    </row>
    <row r="5" spans="1:9" ht="24.75" customHeight="1">
      <c r="A5" s="105"/>
      <c r="B5" s="105">
        <v>1</v>
      </c>
      <c r="C5" s="105">
        <v>2</v>
      </c>
      <c r="D5" s="105">
        <v>3</v>
      </c>
      <c r="E5" s="105">
        <v>4</v>
      </c>
      <c r="F5" s="105">
        <v>2</v>
      </c>
      <c r="G5" s="105">
        <v>3</v>
      </c>
      <c r="H5" s="105">
        <v>4</v>
      </c>
      <c r="I5" s="101"/>
    </row>
    <row r="6" spans="1:8" ht="24.75" customHeight="1">
      <c r="A6" s="107" t="s">
        <v>107</v>
      </c>
      <c r="B6" s="105">
        <v>1534.3</v>
      </c>
      <c r="C6" s="105">
        <v>1534.3</v>
      </c>
      <c r="D6" s="105">
        <v>1534.3</v>
      </c>
      <c r="E6" s="120"/>
      <c r="F6" s="144">
        <f>G6+H6</f>
        <v>0</v>
      </c>
      <c r="G6" s="145"/>
      <c r="H6" s="145"/>
    </row>
    <row r="7" spans="1:8" ht="24.75" customHeight="1">
      <c r="A7" s="146"/>
      <c r="B7" s="147"/>
      <c r="C7" s="120"/>
      <c r="D7" s="147"/>
      <c r="E7" s="120"/>
      <c r="F7" s="145"/>
      <c r="G7" s="145"/>
      <c r="H7" s="145"/>
    </row>
    <row r="8" spans="1:8" ht="24.75" customHeight="1">
      <c r="A8" s="117"/>
      <c r="B8" s="148"/>
      <c r="C8" s="124"/>
      <c r="D8" s="148"/>
      <c r="E8" s="124"/>
      <c r="F8" s="149"/>
      <c r="G8" s="149"/>
      <c r="H8" s="149"/>
    </row>
    <row r="9" spans="1:8" ht="24.75" customHeight="1">
      <c r="A9" s="117"/>
      <c r="B9" s="148"/>
      <c r="C9" s="124"/>
      <c r="D9" s="148"/>
      <c r="E9" s="124"/>
      <c r="F9" s="149"/>
      <c r="G9" s="149"/>
      <c r="H9" s="149"/>
    </row>
    <row r="10" ht="12.75" customHeight="1">
      <c r="C10" s="150"/>
    </row>
    <row r="11" spans="3:6" ht="12.75" customHeight="1">
      <c r="C11" s="150"/>
      <c r="D11" s="150"/>
      <c r="F11" s="150"/>
    </row>
    <row r="12" spans="4:6" ht="12.75" customHeight="1">
      <c r="D12" s="150"/>
      <c r="F12" s="150"/>
    </row>
    <row r="13" spans="5:6" ht="12.75" customHeight="1">
      <c r="E13" s="150"/>
      <c r="F13" s="150"/>
    </row>
    <row r="14" ht="12.75" customHeight="1">
      <c r="F14" s="150"/>
    </row>
  </sheetData>
  <sheetProtection/>
  <mergeCells count="7">
    <mergeCell ref="A1:H1"/>
    <mergeCell ref="C3:E3"/>
    <mergeCell ref="F3:H3"/>
    <mergeCell ref="A3:A4"/>
    <mergeCell ref="B3:B4"/>
  </mergeCell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D7" sqref="D7"/>
    </sheetView>
  </sheetViews>
  <sheetFormatPr defaultColWidth="9.140625" defaultRowHeight="12.75"/>
  <cols>
    <col min="1" max="1" width="27.7109375" style="0" customWidth="1"/>
    <col min="2" max="2" width="33.421875" style="0" customWidth="1"/>
    <col min="3" max="3" width="12.57421875" style="0" customWidth="1"/>
    <col min="4" max="4" width="13.00390625" style="0" customWidth="1"/>
    <col min="5" max="5" width="16.28125" style="0" customWidth="1"/>
    <col min="6" max="6" width="6.8515625" style="0" customWidth="1"/>
  </cols>
  <sheetData>
    <row r="1" spans="1:5" ht="24.75" customHeight="1">
      <c r="A1" s="93" t="s">
        <v>157</v>
      </c>
      <c r="B1" s="93"/>
      <c r="C1" s="93"/>
      <c r="D1" s="93"/>
      <c r="E1" s="93"/>
    </row>
    <row r="2" ht="24.75" customHeight="1">
      <c r="E2" s="94" t="s">
        <v>32</v>
      </c>
    </row>
    <row r="3" spans="1:5" ht="24.75" customHeight="1">
      <c r="A3" s="105" t="s">
        <v>100</v>
      </c>
      <c r="B3" s="129" t="s">
        <v>158</v>
      </c>
      <c r="C3" s="105" t="s">
        <v>155</v>
      </c>
      <c r="D3" s="105"/>
      <c r="E3" s="105"/>
    </row>
    <row r="4" spans="1:5" ht="24.75" customHeight="1">
      <c r="A4" s="105"/>
      <c r="B4" s="131"/>
      <c r="C4" s="105" t="s">
        <v>107</v>
      </c>
      <c r="D4" s="105" t="s">
        <v>103</v>
      </c>
      <c r="E4" s="105" t="s">
        <v>104</v>
      </c>
    </row>
    <row r="5" spans="1:5" ht="24.75" customHeight="1">
      <c r="A5" s="105" t="s">
        <v>106</v>
      </c>
      <c r="B5" s="105"/>
      <c r="C5" s="105">
        <v>1</v>
      </c>
      <c r="D5" s="105">
        <v>2</v>
      </c>
      <c r="E5" s="105">
        <v>3</v>
      </c>
    </row>
    <row r="6" spans="1:5" ht="24.75" customHeight="1">
      <c r="A6" s="105" t="s">
        <v>107</v>
      </c>
      <c r="B6" s="105"/>
      <c r="C6" s="138">
        <f>D6+E6</f>
        <v>1534.298</v>
      </c>
      <c r="D6" s="138">
        <f>D7+D10+D13+D16+D19+D22</f>
        <v>1534.298</v>
      </c>
      <c r="E6" s="105"/>
    </row>
    <row r="7" spans="1:5" ht="24.75" customHeight="1">
      <c r="A7" s="107">
        <v>201</v>
      </c>
      <c r="B7" s="107" t="s">
        <v>108</v>
      </c>
      <c r="C7" s="139">
        <v>864.87</v>
      </c>
      <c r="D7" s="139">
        <v>864.87</v>
      </c>
      <c r="E7" s="139"/>
    </row>
    <row r="8" spans="1:5" ht="24.75" customHeight="1">
      <c r="A8" s="140">
        <v>20103</v>
      </c>
      <c r="B8" s="141" t="s">
        <v>109</v>
      </c>
      <c r="C8" s="139">
        <v>864.87</v>
      </c>
      <c r="D8" s="139">
        <v>864.87</v>
      </c>
      <c r="E8" s="139"/>
    </row>
    <row r="9" spans="1:5" ht="27" customHeight="1">
      <c r="A9" s="105">
        <v>2010301</v>
      </c>
      <c r="B9" s="105" t="s">
        <v>110</v>
      </c>
      <c r="C9" s="139">
        <v>864.87</v>
      </c>
      <c r="D9" s="139">
        <v>864.87</v>
      </c>
      <c r="E9" s="142"/>
    </row>
    <row r="10" spans="1:5" ht="27" customHeight="1">
      <c r="A10" s="105">
        <v>208</v>
      </c>
      <c r="B10" s="105" t="s">
        <v>119</v>
      </c>
      <c r="C10" s="143">
        <v>102.19</v>
      </c>
      <c r="D10" s="143">
        <v>102.19</v>
      </c>
      <c r="E10" s="143"/>
    </row>
    <row r="11" spans="1:5" ht="27" customHeight="1">
      <c r="A11" s="105">
        <v>20805</v>
      </c>
      <c r="B11" s="105" t="s">
        <v>120</v>
      </c>
      <c r="C11" s="143">
        <v>102.19</v>
      </c>
      <c r="D11" s="143">
        <v>102.19</v>
      </c>
      <c r="E11" s="143"/>
    </row>
    <row r="12" spans="1:5" ht="27" customHeight="1">
      <c r="A12" s="105">
        <v>2080505</v>
      </c>
      <c r="B12" s="105" t="s">
        <v>122</v>
      </c>
      <c r="C12" s="143">
        <v>102.19</v>
      </c>
      <c r="D12" s="143">
        <v>102.19</v>
      </c>
      <c r="E12" s="143"/>
    </row>
    <row r="13" spans="1:5" ht="27" customHeight="1">
      <c r="A13" s="105">
        <v>210</v>
      </c>
      <c r="B13" s="105" t="s">
        <v>123</v>
      </c>
      <c r="C13" s="143">
        <v>41.52</v>
      </c>
      <c r="D13" s="143">
        <v>41.52</v>
      </c>
      <c r="E13" s="143"/>
    </row>
    <row r="14" spans="1:5" ht="27" customHeight="1">
      <c r="A14" s="105">
        <v>21011</v>
      </c>
      <c r="B14" s="105" t="s">
        <v>124</v>
      </c>
      <c r="C14" s="143">
        <v>41.52</v>
      </c>
      <c r="D14" s="143">
        <v>41.52</v>
      </c>
      <c r="E14" s="143"/>
    </row>
    <row r="15" spans="1:5" ht="27" customHeight="1">
      <c r="A15" s="105">
        <v>2101102</v>
      </c>
      <c r="B15" s="105" t="s">
        <v>126</v>
      </c>
      <c r="C15" s="143">
        <v>41.52</v>
      </c>
      <c r="D15" s="143">
        <v>41.52</v>
      </c>
      <c r="E15" s="143"/>
    </row>
    <row r="16" spans="1:5" ht="27" customHeight="1">
      <c r="A16" s="105">
        <v>213</v>
      </c>
      <c r="B16" s="105" t="s">
        <v>133</v>
      </c>
      <c r="C16" s="143">
        <v>446.068</v>
      </c>
      <c r="D16" s="143">
        <v>446.068</v>
      </c>
      <c r="E16" s="143"/>
    </row>
    <row r="17" spans="1:5" ht="27" customHeight="1">
      <c r="A17" s="105">
        <v>21307</v>
      </c>
      <c r="B17" s="105" t="s">
        <v>134</v>
      </c>
      <c r="C17" s="143">
        <v>446.068</v>
      </c>
      <c r="D17" s="143">
        <v>446.068</v>
      </c>
      <c r="E17" s="143"/>
    </row>
    <row r="18" spans="1:5" ht="27" customHeight="1">
      <c r="A18" s="105">
        <v>2130705</v>
      </c>
      <c r="B18" s="105" t="s">
        <v>135</v>
      </c>
      <c r="C18" s="143">
        <v>446.068</v>
      </c>
      <c r="D18" s="143">
        <v>446.068</v>
      </c>
      <c r="E18" s="143"/>
    </row>
    <row r="19" spans="1:5" ht="27" customHeight="1">
      <c r="A19" s="105">
        <v>221</v>
      </c>
      <c r="B19" s="105" t="s">
        <v>136</v>
      </c>
      <c r="C19" s="143">
        <v>76.65</v>
      </c>
      <c r="D19" s="143">
        <v>76.65</v>
      </c>
      <c r="E19" s="143"/>
    </row>
    <row r="20" spans="1:5" ht="27" customHeight="1">
      <c r="A20" s="105">
        <v>22102</v>
      </c>
      <c r="B20" s="105" t="s">
        <v>137</v>
      </c>
      <c r="C20" s="143">
        <v>76.65</v>
      </c>
      <c r="D20" s="143">
        <v>76.65</v>
      </c>
      <c r="E20" s="143"/>
    </row>
    <row r="21" spans="1:5" ht="27" customHeight="1">
      <c r="A21" s="105">
        <v>2210201</v>
      </c>
      <c r="B21" s="105" t="s">
        <v>138</v>
      </c>
      <c r="C21" s="143">
        <v>76.65</v>
      </c>
      <c r="D21" s="143">
        <v>76.65</v>
      </c>
      <c r="E21" s="143"/>
    </row>
    <row r="22" spans="1:5" ht="27" customHeight="1">
      <c r="A22" s="105">
        <v>224</v>
      </c>
      <c r="B22" s="105" t="s">
        <v>139</v>
      </c>
      <c r="C22" s="143">
        <v>3</v>
      </c>
      <c r="D22" s="143">
        <v>3</v>
      </c>
      <c r="E22" s="143"/>
    </row>
    <row r="23" spans="1:5" ht="27" customHeight="1">
      <c r="A23" s="105">
        <v>22401</v>
      </c>
      <c r="B23" s="105" t="s">
        <v>140</v>
      </c>
      <c r="C23" s="143">
        <v>3</v>
      </c>
      <c r="D23" s="143">
        <v>3</v>
      </c>
      <c r="E23" s="143"/>
    </row>
    <row r="24" spans="1:5" ht="27" customHeight="1">
      <c r="A24" s="105">
        <v>2240150</v>
      </c>
      <c r="B24" s="105" t="s">
        <v>141</v>
      </c>
      <c r="C24" s="143">
        <v>3</v>
      </c>
      <c r="D24" s="143">
        <v>3</v>
      </c>
      <c r="E24" s="143"/>
    </row>
    <row r="25" spans="1:5" ht="27" customHeight="1">
      <c r="A25" s="105"/>
      <c r="B25" s="105"/>
      <c r="C25" s="143"/>
      <c r="D25" s="143"/>
      <c r="E25" s="143"/>
    </row>
  </sheetData>
  <sheetProtection/>
  <mergeCells count="5">
    <mergeCell ref="A1:E1"/>
    <mergeCell ref="C3:E3"/>
    <mergeCell ref="A3:A4"/>
    <mergeCell ref="B3:B4"/>
  </mergeCells>
  <printOptions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L30" sqref="L30"/>
    </sheetView>
  </sheetViews>
  <sheetFormatPr defaultColWidth="9.140625" defaultRowHeight="12.75"/>
  <cols>
    <col min="2" max="2" width="15.57421875" style="0" customWidth="1"/>
    <col min="3" max="3" width="19.140625" style="0" customWidth="1"/>
    <col min="4" max="4" width="17.00390625" style="125" customWidth="1"/>
    <col min="5" max="5" width="14.57421875" style="125" customWidth="1"/>
    <col min="6" max="6" width="11.00390625" style="125" customWidth="1"/>
    <col min="7" max="7" width="9.00390625" style="0" customWidth="1"/>
    <col min="8" max="8" width="8.00390625" style="0" customWidth="1"/>
  </cols>
  <sheetData>
    <row r="1" spans="2:6" ht="20.25" customHeight="1">
      <c r="B1" s="126" t="s">
        <v>159</v>
      </c>
      <c r="C1" s="126"/>
      <c r="D1" s="126"/>
      <c r="E1" s="126"/>
      <c r="F1" s="126"/>
    </row>
    <row r="2" ht="20.25" customHeight="1">
      <c r="F2" s="127" t="s">
        <v>32</v>
      </c>
    </row>
    <row r="3" spans="1:7" ht="24" customHeight="1">
      <c r="A3" s="128" t="s">
        <v>160</v>
      </c>
      <c r="B3" s="105" t="s">
        <v>161</v>
      </c>
      <c r="C3" s="129" t="s">
        <v>162</v>
      </c>
      <c r="D3" s="105" t="s">
        <v>163</v>
      </c>
      <c r="E3" s="105"/>
      <c r="F3" s="105"/>
      <c r="G3" s="101"/>
    </row>
    <row r="4" spans="1:7" ht="24" customHeight="1">
      <c r="A4" s="130"/>
      <c r="B4" s="105"/>
      <c r="C4" s="131"/>
      <c r="D4" s="105" t="s">
        <v>107</v>
      </c>
      <c r="E4" s="105" t="s">
        <v>164</v>
      </c>
      <c r="F4" s="105" t="s">
        <v>165</v>
      </c>
      <c r="G4" s="101"/>
    </row>
    <row r="5" spans="1:7" ht="27.75" customHeight="1">
      <c r="A5" s="112" t="s">
        <v>106</v>
      </c>
      <c r="B5" s="112" t="s">
        <v>106</v>
      </c>
      <c r="C5" s="112"/>
      <c r="D5" s="105">
        <v>1</v>
      </c>
      <c r="E5" s="105">
        <v>2</v>
      </c>
      <c r="F5" s="105">
        <v>3</v>
      </c>
      <c r="G5" s="101"/>
    </row>
    <row r="6" spans="1:7" ht="27.75" customHeight="1">
      <c r="A6" s="130"/>
      <c r="B6" s="111" t="s">
        <v>107</v>
      </c>
      <c r="C6" s="132"/>
      <c r="D6" s="109">
        <f>E6+F6</f>
        <v>1534.298</v>
      </c>
      <c r="E6" s="109">
        <f>E7+E31</f>
        <v>1337.458</v>
      </c>
      <c r="F6" s="109">
        <f>F15</f>
        <v>196.84</v>
      </c>
      <c r="G6" s="101"/>
    </row>
    <row r="7" spans="1:6" ht="33" customHeight="1">
      <c r="A7" s="106"/>
      <c r="B7" s="110">
        <v>301</v>
      </c>
      <c r="C7" s="111" t="s">
        <v>166</v>
      </c>
      <c r="D7" s="115">
        <f>D8+D9+D10+D11+D12+D14+D13</f>
        <v>939.54</v>
      </c>
      <c r="E7" s="115">
        <f>E8+E9+E10+E11+E12+E13+E14</f>
        <v>939.54</v>
      </c>
      <c r="F7" s="133"/>
    </row>
    <row r="8" spans="1:6" ht="33" customHeight="1">
      <c r="A8" s="106"/>
      <c r="B8" s="110">
        <v>30101</v>
      </c>
      <c r="C8" s="112" t="s">
        <v>167</v>
      </c>
      <c r="D8" s="108">
        <v>344.25</v>
      </c>
      <c r="E8" s="108">
        <v>344.25</v>
      </c>
      <c r="F8" s="108"/>
    </row>
    <row r="9" spans="1:6" ht="33" customHeight="1">
      <c r="A9" s="106"/>
      <c r="B9" s="110">
        <v>30102</v>
      </c>
      <c r="C9" s="112" t="s">
        <v>168</v>
      </c>
      <c r="D9" s="134">
        <v>293.81</v>
      </c>
      <c r="E9" s="134">
        <v>293.81</v>
      </c>
      <c r="F9" s="108"/>
    </row>
    <row r="10" spans="1:6" ht="33" customHeight="1">
      <c r="A10" s="106"/>
      <c r="B10" s="110">
        <v>30103</v>
      </c>
      <c r="C10" s="112" t="s">
        <v>169</v>
      </c>
      <c r="D10" s="108">
        <v>28.73</v>
      </c>
      <c r="E10" s="108">
        <v>28.73</v>
      </c>
      <c r="F10" s="108"/>
    </row>
    <row r="11" spans="1:6" ht="33" customHeight="1">
      <c r="A11" s="106"/>
      <c r="B11" s="110">
        <v>30108</v>
      </c>
      <c r="C11" s="135" t="s">
        <v>170</v>
      </c>
      <c r="D11" s="108">
        <v>102.19</v>
      </c>
      <c r="E11" s="108">
        <v>102.19</v>
      </c>
      <c r="F11" s="108"/>
    </row>
    <row r="12" spans="1:6" ht="33" customHeight="1">
      <c r="A12" s="106"/>
      <c r="B12" s="110">
        <v>30110</v>
      </c>
      <c r="C12" s="112" t="s">
        <v>171</v>
      </c>
      <c r="D12" s="108">
        <v>41.52</v>
      </c>
      <c r="E12" s="108">
        <v>41.52</v>
      </c>
      <c r="F12" s="108"/>
    </row>
    <row r="13" spans="1:6" ht="33" customHeight="1">
      <c r="A13" s="106"/>
      <c r="B13" s="110">
        <v>30113</v>
      </c>
      <c r="C13" s="112" t="s">
        <v>138</v>
      </c>
      <c r="D13" s="108">
        <v>76.65</v>
      </c>
      <c r="E13" s="108">
        <v>76.65</v>
      </c>
      <c r="F13" s="108"/>
    </row>
    <row r="14" spans="1:6" ht="33" customHeight="1">
      <c r="A14" s="106"/>
      <c r="B14" s="110">
        <v>30199</v>
      </c>
      <c r="C14" s="112" t="s">
        <v>172</v>
      </c>
      <c r="D14" s="108">
        <v>52.39</v>
      </c>
      <c r="E14" s="108">
        <v>52.39</v>
      </c>
      <c r="F14" s="108"/>
    </row>
    <row r="15" spans="1:6" ht="33" customHeight="1">
      <c r="A15" s="106"/>
      <c r="B15" s="110">
        <v>302</v>
      </c>
      <c r="C15" s="111" t="s">
        <v>173</v>
      </c>
      <c r="D15" s="108">
        <v>196.84</v>
      </c>
      <c r="E15" s="115"/>
      <c r="F15" s="108">
        <v>196.84</v>
      </c>
    </row>
    <row r="16" spans="1:6" ht="33" customHeight="1">
      <c r="A16" s="106"/>
      <c r="B16" s="110">
        <v>30201</v>
      </c>
      <c r="C16" s="112" t="s">
        <v>174</v>
      </c>
      <c r="D16" s="108">
        <v>100.78</v>
      </c>
      <c r="E16" s="115"/>
      <c r="F16" s="108">
        <v>100.78</v>
      </c>
    </row>
    <row r="17" spans="1:6" ht="33" customHeight="1">
      <c r="A17" s="106"/>
      <c r="B17" s="110">
        <v>30202</v>
      </c>
      <c r="C17" s="112" t="s">
        <v>175</v>
      </c>
      <c r="D17" s="108">
        <v>8</v>
      </c>
      <c r="E17" s="115"/>
      <c r="F17" s="108">
        <v>8</v>
      </c>
    </row>
    <row r="18" spans="1:6" ht="33" customHeight="1">
      <c r="A18" s="106"/>
      <c r="B18" s="110">
        <v>30204</v>
      </c>
      <c r="C18" s="112" t="s">
        <v>176</v>
      </c>
      <c r="D18" s="108">
        <v>0.1</v>
      </c>
      <c r="E18" s="115"/>
      <c r="F18" s="108">
        <v>0.1</v>
      </c>
    </row>
    <row r="19" spans="1:6" ht="33" customHeight="1">
      <c r="A19" s="106"/>
      <c r="B19" s="110">
        <v>30205</v>
      </c>
      <c r="C19" s="112" t="s">
        <v>177</v>
      </c>
      <c r="D19" s="108">
        <v>2.32</v>
      </c>
      <c r="E19" s="115"/>
      <c r="F19" s="108">
        <v>2.32</v>
      </c>
    </row>
    <row r="20" spans="1:6" ht="33" customHeight="1">
      <c r="A20" s="106"/>
      <c r="B20" s="110">
        <v>30206</v>
      </c>
      <c r="C20" s="112" t="s">
        <v>178</v>
      </c>
      <c r="D20" s="108">
        <v>24.5</v>
      </c>
      <c r="E20" s="115"/>
      <c r="F20" s="108">
        <v>24.5</v>
      </c>
    </row>
    <row r="21" spans="1:6" ht="33" customHeight="1">
      <c r="A21" s="106"/>
      <c r="B21" s="110">
        <v>30207</v>
      </c>
      <c r="C21" s="112" t="s">
        <v>179</v>
      </c>
      <c r="D21" s="108">
        <v>2</v>
      </c>
      <c r="E21" s="115"/>
      <c r="F21" s="108">
        <v>2</v>
      </c>
    </row>
    <row r="22" spans="1:6" ht="33" customHeight="1">
      <c r="A22" s="106"/>
      <c r="B22" s="110">
        <v>30209</v>
      </c>
      <c r="C22" s="112" t="s">
        <v>180</v>
      </c>
      <c r="D22" s="108">
        <v>16.6</v>
      </c>
      <c r="E22" s="115"/>
      <c r="F22" s="108">
        <v>16.6</v>
      </c>
    </row>
    <row r="23" spans="1:6" ht="33" customHeight="1">
      <c r="A23" s="106"/>
      <c r="B23" s="110">
        <v>30211</v>
      </c>
      <c r="C23" s="112" t="s">
        <v>181</v>
      </c>
      <c r="D23" s="108">
        <v>2.8</v>
      </c>
      <c r="E23" s="115"/>
      <c r="F23" s="108">
        <v>2.8</v>
      </c>
    </row>
    <row r="24" spans="1:6" ht="33" customHeight="1">
      <c r="A24" s="106"/>
      <c r="B24" s="113">
        <v>30215</v>
      </c>
      <c r="C24" s="112" t="s">
        <v>182</v>
      </c>
      <c r="D24" s="108">
        <v>2</v>
      </c>
      <c r="E24" s="115"/>
      <c r="F24" s="108">
        <v>2</v>
      </c>
    </row>
    <row r="25" spans="1:6" ht="33" customHeight="1">
      <c r="A25" s="106"/>
      <c r="B25" s="108">
        <v>30213</v>
      </c>
      <c r="C25" s="112" t="s">
        <v>183</v>
      </c>
      <c r="D25" s="108">
        <v>2.6</v>
      </c>
      <c r="E25" s="115"/>
      <c r="F25" s="108">
        <v>2.6</v>
      </c>
    </row>
    <row r="26" spans="1:6" ht="33" customHeight="1">
      <c r="A26" s="106"/>
      <c r="B26" s="108">
        <v>30225</v>
      </c>
      <c r="C26" s="112" t="s">
        <v>184</v>
      </c>
      <c r="D26" s="108">
        <v>2.3</v>
      </c>
      <c r="E26" s="115"/>
      <c r="F26" s="108">
        <v>2.3</v>
      </c>
    </row>
    <row r="27" spans="1:6" ht="33" customHeight="1">
      <c r="A27" s="106"/>
      <c r="B27" s="108">
        <v>30228</v>
      </c>
      <c r="C27" s="112" t="s">
        <v>185</v>
      </c>
      <c r="D27" s="115">
        <v>6.63</v>
      </c>
      <c r="E27" s="115"/>
      <c r="F27" s="115">
        <v>6.63</v>
      </c>
    </row>
    <row r="28" spans="1:6" ht="33" customHeight="1">
      <c r="A28" s="106"/>
      <c r="B28" s="108">
        <v>30229</v>
      </c>
      <c r="C28" s="112" t="s">
        <v>186</v>
      </c>
      <c r="D28" s="115">
        <v>6.63</v>
      </c>
      <c r="E28" s="115"/>
      <c r="F28" s="115">
        <v>6.63</v>
      </c>
    </row>
    <row r="29" spans="1:6" ht="33" customHeight="1">
      <c r="A29" s="106"/>
      <c r="B29" s="108">
        <v>30231</v>
      </c>
      <c r="C29" s="112" t="s">
        <v>187</v>
      </c>
      <c r="D29" s="108">
        <v>2</v>
      </c>
      <c r="E29" s="115"/>
      <c r="F29" s="108">
        <v>2</v>
      </c>
    </row>
    <row r="30" spans="1:6" ht="33" customHeight="1">
      <c r="A30" s="106"/>
      <c r="B30" s="108">
        <v>30239</v>
      </c>
      <c r="C30" s="112" t="s">
        <v>188</v>
      </c>
      <c r="D30" s="115">
        <v>17.58</v>
      </c>
      <c r="E30" s="115"/>
      <c r="F30" s="115">
        <v>17.58</v>
      </c>
    </row>
    <row r="31" spans="1:6" ht="33" customHeight="1">
      <c r="A31" s="106"/>
      <c r="B31" s="108">
        <v>303</v>
      </c>
      <c r="C31" s="111" t="s">
        <v>189</v>
      </c>
      <c r="D31" s="136">
        <v>397.918</v>
      </c>
      <c r="E31" s="136">
        <v>397.918</v>
      </c>
      <c r="F31" s="115"/>
    </row>
    <row r="32" spans="1:6" ht="33" customHeight="1">
      <c r="A32" s="106"/>
      <c r="B32" s="108">
        <v>30302</v>
      </c>
      <c r="C32" s="112" t="s">
        <v>190</v>
      </c>
      <c r="D32" s="108"/>
      <c r="E32" s="108"/>
      <c r="F32" s="115"/>
    </row>
    <row r="33" spans="1:6" ht="33" customHeight="1">
      <c r="A33" s="106"/>
      <c r="B33" s="108">
        <v>30305</v>
      </c>
      <c r="C33" s="112" t="s">
        <v>191</v>
      </c>
      <c r="D33" s="136">
        <v>397.918</v>
      </c>
      <c r="E33" s="136">
        <v>397.918</v>
      </c>
      <c r="F33" s="115"/>
    </row>
    <row r="34" spans="1:6" ht="33" customHeight="1">
      <c r="A34" s="106"/>
      <c r="B34" s="113"/>
      <c r="C34" s="137"/>
      <c r="D34" s="108"/>
      <c r="E34" s="108"/>
      <c r="F34" s="108"/>
    </row>
    <row r="35" spans="1:6" ht="33" customHeight="1">
      <c r="A35" s="106"/>
      <c r="B35" s="113"/>
      <c r="C35" s="137"/>
      <c r="D35" s="108"/>
      <c r="E35" s="108"/>
      <c r="F35" s="108"/>
    </row>
    <row r="36" spans="1:6" ht="33" customHeight="1">
      <c r="A36" s="106"/>
      <c r="B36" s="113"/>
      <c r="C36" s="137"/>
      <c r="D36" s="108"/>
      <c r="E36" s="108"/>
      <c r="F36" s="108"/>
    </row>
    <row r="37" spans="1:6" ht="33" customHeight="1">
      <c r="A37" s="106"/>
      <c r="B37" s="113"/>
      <c r="C37" s="137"/>
      <c r="D37" s="108"/>
      <c r="E37" s="108"/>
      <c r="F37" s="108"/>
    </row>
    <row r="38" spans="1:6" ht="33" customHeight="1">
      <c r="A38" s="106"/>
      <c r="B38" s="113"/>
      <c r="C38" s="137"/>
      <c r="D38" s="108"/>
      <c r="E38" s="108"/>
      <c r="F38" s="108"/>
    </row>
    <row r="39" spans="1:6" ht="33" customHeight="1">
      <c r="A39" s="106"/>
      <c r="B39" s="113"/>
      <c r="C39" s="137"/>
      <c r="D39" s="108"/>
      <c r="E39" s="108"/>
      <c r="F39" s="108"/>
    </row>
    <row r="40" spans="1:6" ht="33" customHeight="1">
      <c r="A40" s="106"/>
      <c r="B40" s="113"/>
      <c r="C40" s="137"/>
      <c r="D40" s="108"/>
      <c r="E40" s="108"/>
      <c r="F40" s="108"/>
    </row>
    <row r="41" spans="1:6" ht="33" customHeight="1">
      <c r="A41" s="106"/>
      <c r="B41" s="113"/>
      <c r="C41" s="137"/>
      <c r="D41" s="108"/>
      <c r="E41" s="108"/>
      <c r="F41" s="108"/>
    </row>
    <row r="42" spans="1:6" ht="33" customHeight="1">
      <c r="A42" s="106"/>
      <c r="B42" s="113"/>
      <c r="C42" s="137"/>
      <c r="D42" s="108"/>
      <c r="E42" s="108"/>
      <c r="F42" s="108"/>
    </row>
    <row r="43" spans="1:6" ht="33" customHeight="1">
      <c r="A43" s="106"/>
      <c r="B43" s="113"/>
      <c r="C43" s="137"/>
      <c r="D43" s="108"/>
      <c r="E43" s="108"/>
      <c r="F43" s="108"/>
    </row>
  </sheetData>
  <sheetProtection/>
  <mergeCells count="6">
    <mergeCell ref="B1:F1"/>
    <mergeCell ref="D3:F3"/>
    <mergeCell ref="A3:A4"/>
    <mergeCell ref="B3:B4"/>
    <mergeCell ref="C3:C4"/>
  </mergeCells>
  <printOptions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未央雨姬</cp:lastModifiedBy>
  <cp:lastPrinted>2020-05-07T03:39:32Z</cp:lastPrinted>
  <dcterms:created xsi:type="dcterms:W3CDTF">2018-01-23T02:21:46Z</dcterms:created>
  <dcterms:modified xsi:type="dcterms:W3CDTF">2021-12-29T08:22:55Z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